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DieseArbeitsmappe" autoCompressPictures="0"/>
  <mc:AlternateContent xmlns:mc="http://schemas.openxmlformats.org/markup-compatibility/2006">
    <mc:Choice Requires="x15">
      <x15ac:absPath xmlns:x15ac="http://schemas.microsoft.com/office/spreadsheetml/2010/11/ac" url="https://aixsolution-my.sharepoint.com/personal/kevin_mohr_aixsolution_com/Documents/Desktop/aixsolution/Projekte/Verve - AI Enablement/Code/angebotsautomatisierung/input/"/>
    </mc:Choice>
  </mc:AlternateContent>
  <xr:revisionPtr revIDLastSave="6" documentId="13_ncr:1_{398D0DBA-207E-43D4-A607-6DFB107781C4}" xr6:coauthVersionLast="47" xr6:coauthVersionMax="47" xr10:uidLastSave="{4F7037A3-3547-472A-9703-DBB8E936D903}"/>
  <bookViews>
    <workbookView xWindow="-120" yWindow="-120" windowWidth="29040" windowHeight="15720" tabRatio="602" xr2:uid="{00000000-000D-0000-FFFF-FFFF00000000}"/>
  </bookViews>
  <sheets>
    <sheet name="Rahmendaten" sheetId="489" r:id="rId1"/>
    <sheet name="Coupon-Daten Classic" sheetId="1" r:id="rId2"/>
    <sheet name="Coupon-Daten Digital" sheetId="484" r:id="rId3"/>
    <sheet name="Coupon-Daten Check-Out" sheetId="493" r:id="rId4"/>
    <sheet name="Coupon-Daten Rossmann" sheetId="492" r:id="rId5"/>
    <sheet name="GTIN" sheetId="487" r:id="rId6"/>
    <sheet name="Händlerübersicht" sheetId="485" r:id="rId7"/>
    <sheet name="_" sheetId="470" state="hidden" r:id="rId8"/>
  </sheets>
  <definedNames>
    <definedName name="_xlnm._FilterDatabase" localSheetId="5" hidden="1">GTIN!$E$18:$E$56</definedName>
    <definedName name="_xlnm.Print_Area" localSheetId="3">'Coupon-Daten Check-Out'!$B$2:$I$47</definedName>
    <definedName name="_xlnm.Print_Area" localSheetId="1">'Coupon-Daten Classic'!$B$2:$J$45</definedName>
    <definedName name="_xlnm.Print_Area" localSheetId="2">'Coupon-Daten Digital'!$B$2:$K$171</definedName>
    <definedName name="_xlnm.Print_Area" localSheetId="4">'Coupon-Daten Rossmann'!$B$2:$J$45</definedName>
    <definedName name="_xlnm.Print_Area" localSheetId="5">GTIN!$B$2:$J$55</definedName>
    <definedName name="_xlnm.Print_Area" localSheetId="6">Händlerübersicht!$B$1:$G$78</definedName>
    <definedName name="_xlnm.Print_Area" localSheetId="0">Rahmendaten!$B$2:$H$38</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1" l="1"/>
  <c r="E35" i="1"/>
  <c r="E36" i="1"/>
  <c r="E37" i="1"/>
  <c r="E38" i="1"/>
  <c r="E39" i="1"/>
  <c r="E40" i="1"/>
  <c r="E41" i="1"/>
  <c r="E42" i="1"/>
  <c r="G17" i="484"/>
  <c r="H22" i="485" l="1"/>
  <c r="H21" i="485"/>
  <c r="F171" i="484"/>
  <c r="H49" i="485"/>
  <c r="E159" i="484"/>
  <c r="F159" i="484"/>
  <c r="J159" i="484"/>
  <c r="K139" i="484" l="1"/>
  <c r="K138" i="484"/>
  <c r="L164" i="484"/>
  <c r="H17" i="485"/>
  <c r="H54" i="485"/>
  <c r="D134" i="484"/>
  <c r="H34" i="492"/>
  <c r="H35" i="492"/>
  <c r="H36" i="492"/>
  <c r="H37" i="492"/>
  <c r="H38" i="492"/>
  <c r="H39" i="492"/>
  <c r="H40" i="492"/>
  <c r="H33" i="492"/>
  <c r="B16" i="492"/>
  <c r="I74" i="485"/>
  <c r="I75" i="485"/>
  <c r="I73" i="485"/>
  <c r="F20" i="487"/>
  <c r="F21" i="487"/>
  <c r="F22" i="487"/>
  <c r="F23" i="487"/>
  <c r="F24" i="487"/>
  <c r="F25" i="487"/>
  <c r="F26" i="487"/>
  <c r="F27" i="487"/>
  <c r="F28" i="487"/>
  <c r="F29" i="487"/>
  <c r="F30" i="487"/>
  <c r="F31" i="487"/>
  <c r="F32" i="487"/>
  <c r="F33" i="487"/>
  <c r="F34" i="487"/>
  <c r="F35" i="487"/>
  <c r="F36" i="487"/>
  <c r="F37" i="487"/>
  <c r="F38" i="487"/>
  <c r="F39" i="487"/>
  <c r="F40" i="487"/>
  <c r="F41" i="487"/>
  <c r="F42" i="487"/>
  <c r="F43" i="487"/>
  <c r="F44" i="487"/>
  <c r="F45" i="487"/>
  <c r="F46" i="487"/>
  <c r="F47" i="487"/>
  <c r="F48" i="487"/>
  <c r="F49" i="487"/>
  <c r="F50" i="487"/>
  <c r="F51" i="487"/>
  <c r="F52" i="487"/>
  <c r="F53" i="487"/>
  <c r="F54" i="487"/>
  <c r="F19" i="487"/>
  <c r="H23" i="485"/>
  <c r="L133" i="484"/>
  <c r="H78" i="485"/>
  <c r="H77" i="485"/>
  <c r="H74" i="485"/>
  <c r="H75" i="485"/>
  <c r="H73" i="485"/>
  <c r="H27" i="485"/>
  <c r="H66" i="485"/>
  <c r="H67" i="485"/>
  <c r="H68" i="485"/>
  <c r="H69" i="485"/>
  <c r="H65" i="485"/>
  <c r="H59" i="485"/>
  <c r="H60" i="485"/>
  <c r="H61" i="485"/>
  <c r="H62" i="485"/>
  <c r="H58" i="485"/>
  <c r="H51" i="485"/>
  <c r="H50" i="485"/>
  <c r="H48" i="485"/>
  <c r="H47" i="485"/>
  <c r="H46" i="485"/>
  <c r="H43" i="485"/>
  <c r="H40" i="485"/>
  <c r="H37" i="485"/>
  <c r="H12" i="485"/>
  <c r="H13" i="485"/>
  <c r="H14" i="485"/>
  <c r="H15" i="485"/>
  <c r="H16" i="485"/>
  <c r="H18" i="485"/>
  <c r="H19" i="485"/>
  <c r="H20" i="485"/>
  <c r="H24" i="485"/>
  <c r="H31" i="485"/>
  <c r="H34" i="485"/>
  <c r="H63" i="485"/>
  <c r="D83" i="48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Ruben Koschel</author>
  </authors>
  <commentList>
    <comment ref="E70" authorId="0" shapeId="0" xr:uid="{7802C083-2EAC-422E-93C9-52EBAD57CA55}">
      <text>
        <r>
          <rPr>
            <sz val="9"/>
            <color indexed="81"/>
            <rFont val="Tahoma"/>
            <family val="2"/>
          </rPr>
          <t>Durch den Einsatz unterschiedlicher Codes, können die Einlösungen der Verteilungskanäle getrackt werden</t>
        </r>
      </text>
    </comment>
    <comment ref="D72" authorId="0" shapeId="0" xr:uid="{4F22E60A-6212-4374-AA95-D40C5454529E}">
      <text>
        <r>
          <rPr>
            <sz val="9"/>
            <color indexed="81"/>
            <rFont val="Tahoma"/>
            <family val="2"/>
          </rPr>
          <t xml:space="preserve">Es können mehrere GoLinks auf einen Code zurückführen. Bei unterschiedlichen GoLinks für einen Code, können nur die Clicks &amp; Pässe getrackt werden, keine Einlösungen </t>
        </r>
      </text>
    </comment>
    <comment ref="D85" authorId="0" shapeId="0" xr:uid="{797EAB6D-D862-414E-8618-E0A2520B4A0B}">
      <text>
        <r>
          <rPr>
            <sz val="9"/>
            <color indexed="81"/>
            <rFont val="Tahoma"/>
            <family val="2"/>
          </rPr>
          <t>Wir empfehlen 3 Einlösungen je User</t>
        </r>
        <r>
          <rPr>
            <b/>
            <sz val="9"/>
            <color indexed="81"/>
            <rFont val="Tahoma"/>
            <family val="2"/>
          </rPr>
          <t xml:space="preserve">
</t>
        </r>
      </text>
    </comment>
    <comment ref="D96" authorId="0" shapeId="0" xr:uid="{2FAC6E3D-BD43-46DC-9141-D61A6883B0E6}">
      <text>
        <r>
          <rPr>
            <sz val="9"/>
            <color indexed="81"/>
            <rFont val="Tahoma"/>
            <family val="2"/>
          </rPr>
          <t>Wir empfehlen 3 Einlösungen je User</t>
        </r>
        <r>
          <rPr>
            <b/>
            <sz val="9"/>
            <color indexed="81"/>
            <rFont val="Tahoma"/>
            <family val="2"/>
          </rPr>
          <t xml:space="preserve">
</t>
        </r>
      </text>
    </comment>
    <comment ref="D113" authorId="0" shapeId="0" xr:uid="{EBD6D88F-4118-4344-86C4-54F3AC868E41}">
      <text>
        <r>
          <rPr>
            <sz val="9"/>
            <color indexed="81"/>
            <rFont val="Tahoma"/>
            <family val="2"/>
          </rPr>
          <t xml:space="preserve">Wir empfehlen 3 Einlösungen je User
</t>
        </r>
      </text>
    </comment>
    <comment ref="D157" authorId="0" shapeId="0" xr:uid="{BF35C164-63E0-4D83-867C-FA185FB9A963}">
      <text>
        <r>
          <rPr>
            <sz val="9"/>
            <color indexed="81"/>
            <rFont val="Tahoma"/>
            <family val="2"/>
          </rPr>
          <t xml:space="preserve">z.B. gilt nicht für Reisegrößen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<sst xmlns="http://schemas.openxmlformats.org/spreadsheetml/2006/main" count="634" uniqueCount="331">
  <si>
    <t/>
  </si>
  <si>
    <t>Datum:</t>
  </si>
  <si>
    <t xml:space="preserve"> </t>
  </si>
  <si>
    <t>KAM acardo:</t>
  </si>
  <si>
    <t>Angebotsnummer:</t>
  </si>
  <si>
    <t>Rechnungsdetails Fixkosten</t>
  </si>
  <si>
    <t>Firma</t>
  </si>
  <si>
    <t>Ust ID</t>
  </si>
  <si>
    <t>Straße / Hausnummer</t>
  </si>
  <si>
    <t>PLZ / Ort</t>
  </si>
  <si>
    <t>Ansprechpartner</t>
  </si>
  <si>
    <t>ggfs. abw. Ansprechpartner Rechnung</t>
  </si>
  <si>
    <t>Rechnungsdetails Variable Kosten</t>
  </si>
  <si>
    <t>Clearing-Fee Couponing</t>
  </si>
  <si>
    <t>(wird von acardo ausgefüllt)</t>
  </si>
  <si>
    <t>Clearing-Fee Cashback</t>
  </si>
  <si>
    <t>Bestellnummern (optional)</t>
  </si>
  <si>
    <t>Bestellnummer Fixkosten</t>
  </si>
  <si>
    <t>Bestellnummer Variable Kosten</t>
  </si>
  <si>
    <t>Reportingempfänger für Web-Reporting</t>
  </si>
  <si>
    <t>Anrede</t>
  </si>
  <si>
    <t>Name</t>
  </si>
  <si>
    <t>E-Mail Adresse</t>
  </si>
  <si>
    <t>Coupon-Daten Classic</t>
  </si>
  <si>
    <t>Name des rabattierten Produktes:</t>
  </si>
  <si>
    <t>Einlösebedingung für Endverbaucher</t>
  </si>
  <si>
    <t>Bitte geben Sie die Einlösebedingung des Coupons möglichst 1:1 an, wie diese auf dem Coupon abgebildet wird.</t>
  </si>
  <si>
    <t>auf dem Coupon:</t>
  </si>
  <si>
    <t>Rabattwert €:</t>
  </si>
  <si>
    <t>ODER</t>
  </si>
  <si>
    <t>Rabattwert %:</t>
  </si>
  <si>
    <t>% auf beliebig viele Artikel</t>
  </si>
  <si>
    <t>% auf bestimmte Menge</t>
  </si>
  <si>
    <r>
      <t xml:space="preserve">% auf beliebig viele Artikel: Alle Artikel werden </t>
    </r>
    <r>
      <rPr>
        <u/>
        <sz val="8"/>
        <rFont val="Arial"/>
        <family val="2"/>
      </rPr>
      <t>jeweils</t>
    </r>
    <r>
      <rPr>
        <sz val="8"/>
        <rFont val="Arial"/>
        <family val="2"/>
      </rPr>
      <t xml:space="preserve"> um X % rabattiert</t>
    </r>
  </si>
  <si>
    <t>% auf bestimmte Menge: Nur die teuersten Y Produkte werden um X % rabattiert</t>
  </si>
  <si>
    <t>Coupon Gültigkeitszeitraum</t>
  </si>
  <si>
    <t>TT.MM.JJJJ</t>
  </si>
  <si>
    <t>bis</t>
  </si>
  <si>
    <t>Deadline für den Handel:</t>
  </si>
  <si>
    <t>4 Wochen nach Auftragserteilung (wird durch acardo ausgefüllt)</t>
  </si>
  <si>
    <t>Sonstige Hinweise zur Coupon-Aktion:</t>
  </si>
  <si>
    <t>gewünschte Medien - Pro Zeile ein Couponcode</t>
  </si>
  <si>
    <t>Nr.</t>
  </si>
  <si>
    <t>Verteilungsmedium auswählen</t>
  </si>
  <si>
    <t>Beschreibung</t>
  </si>
  <si>
    <t>Erscheinungstermin</t>
  </si>
  <si>
    <t>Auflage</t>
  </si>
  <si>
    <t>Coupon-Daten Digital</t>
  </si>
  <si>
    <t>Hinweis:</t>
  </si>
  <si>
    <t>Die Laufzeit beträgt vier Wochen. Bitte beachten Sie, dass die 
Couponplatz-App zurzeit nur bei ausgewählten Händlern möglich ist.</t>
  </si>
  <si>
    <t>gewünschte Medien - Bitte ankreuzen und jeweils ausfüllen</t>
  </si>
  <si>
    <t>COUPONPLATZ COUPON</t>
  </si>
  <si>
    <t>Zusätzliche kostenpflichtige Leistungen sind gewünscht:</t>
  </si>
  <si>
    <t>Bitte auswählen:</t>
  </si>
  <si>
    <t>Webseite/App Slider</t>
  </si>
  <si>
    <t>NEIN</t>
  </si>
  <si>
    <t>Push-Nachricht</t>
  </si>
  <si>
    <t>Newsletter Header</t>
  </si>
  <si>
    <t>Social Media Beitrag (Facebook &amp; Instagram)</t>
  </si>
  <si>
    <t xml:space="preserve">Coupon-Gültigkeit von - bis: </t>
  </si>
  <si>
    <t>ADD2WALLET</t>
  </si>
  <si>
    <t>Add2Wallet</t>
  </si>
  <si>
    <t>Kaufland</t>
  </si>
  <si>
    <t>EDEKA Nord</t>
  </si>
  <si>
    <t>REWE</t>
  </si>
  <si>
    <t>EDEKA Nordbayern-Sachsen-Thüringen</t>
  </si>
  <si>
    <t>HIT</t>
  </si>
  <si>
    <t>EDEKA Minden-Hannover</t>
  </si>
  <si>
    <t>Globus</t>
  </si>
  <si>
    <t>EDEKA Hessenring</t>
  </si>
  <si>
    <t>Combi (Bünting)</t>
  </si>
  <si>
    <t>EDEKA Rhein-Ruhr</t>
  </si>
  <si>
    <t>famila (Bünting)</t>
  </si>
  <si>
    <t>EDEKA Südwest</t>
  </si>
  <si>
    <t>dm</t>
  </si>
  <si>
    <t>EDEKA Südbayern</t>
  </si>
  <si>
    <t>Müller</t>
  </si>
  <si>
    <t>trinkgut (EDEKA Rhein-Ruhr)</t>
  </si>
  <si>
    <t>Budnikowsky</t>
  </si>
  <si>
    <t>Penny</t>
  </si>
  <si>
    <t>Wie viele Couponcodes/Kanäle werden benötigt?</t>
  </si>
  <si>
    <t>Wie viele GoLinks werden benötigt?</t>
  </si>
  <si>
    <t>SCONDOO</t>
  </si>
  <si>
    <t>scondoo.de-Portal &amp; scondoo App</t>
  </si>
  <si>
    <t>Anzahl Einlösungen je User</t>
  </si>
  <si>
    <t>Flight 1</t>
  </si>
  <si>
    <t>Flight 2</t>
  </si>
  <si>
    <t>Flight 3</t>
  </si>
  <si>
    <t>COUPONPLATZ CASHBACK</t>
  </si>
  <si>
    <t>EDEKA APP / TRINKGUT APP</t>
  </si>
  <si>
    <t>Hinweise:</t>
  </si>
  <si>
    <t>Coupons in EDEKA-App nicht zeitgleich mit anderen Medien durchführen um Doppelincentivierungen zu vermeiden.</t>
  </si>
  <si>
    <t>Gratis-Aktionen nur in Verbindung mit beiden Einlöselimits</t>
  </si>
  <si>
    <t>Maximal 300 GTINs</t>
  </si>
  <si>
    <t>Laufzeit max. 4 Wochen, Start montags - Ende sonntags</t>
  </si>
  <si>
    <t>Standardmäßig wird der Rabatt auf beliebig viele Artikel in beliebig vielen Kassenbons gewährt.</t>
  </si>
  <si>
    <t>In Ordnung, keine Einlösebeschränkung</t>
  </si>
  <si>
    <t>ODER:</t>
  </si>
  <si>
    <t>Einlöselimit "Nutzer"</t>
  </si>
  <si>
    <t>1x je Nutzer für 1 Kassiervorgang, beliebig viele Artikel</t>
  </si>
  <si>
    <t>Einlöselimit "Kassenbon"</t>
  </si>
  <si>
    <t>1x je Kassenbon, beliebig viele Kassiervorgänge je Nutzer</t>
  </si>
  <si>
    <t>(Kombinationen sind möglich)</t>
  </si>
  <si>
    <t>MÜLLER APP</t>
  </si>
  <si>
    <t>Müller App</t>
  </si>
  <si>
    <t>bitte ankreuzen:</t>
  </si>
  <si>
    <t>Deutschland</t>
  </si>
  <si>
    <t>Österreich</t>
  </si>
  <si>
    <t>Schweiz</t>
  </si>
  <si>
    <t>Laufzeit</t>
  </si>
  <si>
    <t>Einlösbar:</t>
  </si>
  <si>
    <t>1x pro User einlösbar</t>
  </si>
  <si>
    <t>Mehrfach pro User einlösbar</t>
  </si>
  <si>
    <t>Zielgruppe Babyclub?</t>
  </si>
  <si>
    <t>Nein</t>
  </si>
  <si>
    <t>optionaler Hinweis im Disclaimer:</t>
  </si>
  <si>
    <t>BUDNI APP</t>
  </si>
  <si>
    <t>Budni App</t>
  </si>
  <si>
    <t>Laufzeit i.d.R. 4 Wochen, Start montags - Ende sonntags</t>
  </si>
  <si>
    <t>HIT APP</t>
  </si>
  <si>
    <t>HIT App</t>
  </si>
  <si>
    <r>
      <t xml:space="preserve">Laufzeit Start </t>
    </r>
    <r>
      <rPr>
        <b/>
        <sz val="10"/>
        <color rgb="FFFF0000"/>
        <rFont val="Arial"/>
        <family val="2"/>
      </rPr>
      <t>sonntags</t>
    </r>
    <r>
      <rPr>
        <b/>
        <sz val="10"/>
        <rFont val="Arial"/>
        <family val="2"/>
      </rPr>
      <t xml:space="preserve"> - Ende samstags</t>
    </r>
  </si>
  <si>
    <t>Coupon-Daten Check-Out</t>
  </si>
  <si>
    <t xml:space="preserve">Die Kamapgnendetails werden im Rahmen der Programmbeschreibung abgestimmt. </t>
  </si>
  <si>
    <t>Rabattwerte:</t>
  </si>
  <si>
    <t>Bitte geben Sie den Rabattwert / Range in € oder % an</t>
  </si>
  <si>
    <t>Coupon Druckzeitraum</t>
  </si>
  <si>
    <t>Reichweitenpaket:</t>
  </si>
  <si>
    <t>Paket</t>
  </si>
  <si>
    <t>Anzahl Kontakte</t>
  </si>
  <si>
    <t>Basis</t>
  </si>
  <si>
    <t>Standard</t>
  </si>
  <si>
    <t>Premium</t>
  </si>
  <si>
    <t>Platin</t>
  </si>
  <si>
    <t>Individuell:</t>
  </si>
  <si>
    <t>x.xxx.xxx</t>
  </si>
  <si>
    <t>Gewünschte Händler:</t>
  </si>
  <si>
    <t>EDEKA Nordbayern</t>
  </si>
  <si>
    <t>Coupon-Daten Rossmann</t>
  </si>
  <si>
    <t>Ihre Rossmann BBN:</t>
  </si>
  <si>
    <t>Rossmann Medium bitte auswählen</t>
  </si>
  <si>
    <t>Bitte beachten Sie folgende Hinweise:</t>
  </si>
  <si>
    <t>1. Mit dem Eintragen der Produkt-GTIN bestätigen Sie, dass es sich um eine Endverbraucher-GTIN handelt.</t>
  </si>
  <si>
    <t>2. Um Einlösestörungen zu vermeiden, geben Sie bitte auch die GTIN folgender Artikel an:</t>
  </si>
  <si>
    <t xml:space="preserve">  - Over-Fill &amp; Over-Size</t>
  </si>
  <si>
    <t xml:space="preserve">  - Promotion-Artikel</t>
  </si>
  <si>
    <t xml:space="preserve">  - Specials &amp; Sondereditionen (auch handelsspezifisch)</t>
  </si>
  <si>
    <t xml:space="preserve">  - nicht mehr in Produktion befindliche Artikel</t>
  </si>
  <si>
    <t>3. Die abgebildeten Produkte sind für die Handelsabfrage wichtig. Händler ohne Listung dieser abg. Produkte könnten evtl. absagen.</t>
  </si>
  <si>
    <t>4. Optional: Gratiszugaben dürfen nicht Bestandteil der teilnehmenden Produkte sein</t>
  </si>
  <si>
    <t>Teilnehmende Produkte (Basisartikel, keine Verpackungseinheiten!)</t>
  </si>
  <si>
    <t>Optional bei Bundles und Gratiszugaben: Rabattierte Produkte</t>
  </si>
  <si>
    <t>Produktbeschreibung</t>
  </si>
  <si>
    <t>Produkt-GTIN</t>
  </si>
  <si>
    <t>abgebildet</t>
  </si>
  <si>
    <t>Händlerübersicht für Classic Coupons und Couponplatz</t>
  </si>
  <si>
    <t>Vertriebslinien</t>
  </si>
  <si>
    <t>Logo</t>
  </si>
  <si>
    <t>Anfrage (Ja/Nein)</t>
  </si>
  <si>
    <t>Hinweise</t>
  </si>
  <si>
    <t>LEH</t>
  </si>
  <si>
    <t>Amper-Einkaufs-Zentrum GmbH</t>
  </si>
  <si>
    <t>AEZ</t>
  </si>
  <si>
    <t>aktiv &amp; irma - Verbrauchermarkt</t>
  </si>
  <si>
    <t>aktiv &amp; irma</t>
  </si>
  <si>
    <r>
      <t xml:space="preserve">Bartels-Langness </t>
    </r>
    <r>
      <rPr>
        <sz val="10"/>
        <rFont val="Arial"/>
        <family val="2"/>
      </rPr>
      <t>(Kiel)</t>
    </r>
  </si>
  <si>
    <t>Famila</t>
  </si>
  <si>
    <t>CITTI</t>
  </si>
  <si>
    <t>Markant</t>
  </si>
  <si>
    <r>
      <t xml:space="preserve">Bünting </t>
    </r>
    <r>
      <rPr>
        <sz val="10"/>
        <rFont val="Arial"/>
        <family val="2"/>
      </rPr>
      <t>(Oldenburg)</t>
    </r>
  </si>
  <si>
    <t>Combi</t>
  </si>
  <si>
    <t>Bünting E-Commerce</t>
  </si>
  <si>
    <t>www.mytime.de</t>
  </si>
  <si>
    <t>Es handelt sich um eine Preisreduktion im Online-Shop www.mytime.de</t>
  </si>
  <si>
    <t>combi.de</t>
  </si>
  <si>
    <t>Es handelt sich um eine Preisreduktion im Online-Shop www.combi.de</t>
  </si>
  <si>
    <t>shop.buenting-tee.de</t>
  </si>
  <si>
    <t>Es handelt sich um eine Preisreduktion im Online-Shop shop.buenting-tee.de</t>
  </si>
  <si>
    <t xml:space="preserve">Dohle </t>
  </si>
  <si>
    <t>EDEKA Hessenring (Rheika-Delta)</t>
  </si>
  <si>
    <t>E Center Herkules</t>
  </si>
  <si>
    <t>Marktkauf</t>
  </si>
  <si>
    <t>EDEKA</t>
  </si>
  <si>
    <t>E Center</t>
  </si>
  <si>
    <t>multi</t>
  </si>
  <si>
    <t>Kaes</t>
  </si>
  <si>
    <t>V-Markt</t>
  </si>
  <si>
    <t>Klaas+Kock</t>
  </si>
  <si>
    <t>Konsum Leipzig</t>
  </si>
  <si>
    <t>Konsum</t>
  </si>
  <si>
    <t>Max Lüning GmbH &amp; Co. KG</t>
  </si>
  <si>
    <t>Elli-Markt</t>
  </si>
  <si>
    <t>Rewe AG</t>
  </si>
  <si>
    <t xml:space="preserve">Hinweise: </t>
  </si>
  <si>
    <t>REWE Center</t>
  </si>
  <si>
    <t>1. Zwischen Handelsabfrage und Aktionsstart muss mindestens 5 Wochen Vorlaufzeit liegen.</t>
  </si>
  <si>
    <t>REWE Nahkauf</t>
  </si>
  <si>
    <t>REWE DORTMUND Großhandel eG</t>
  </si>
  <si>
    <t>2. Regal-Coupons müssen exklusiv bei der REWE stattfinden. Diese dürfen nicht zeitgleich bei anderen Handelspartnern  stattfinden oder über ein anderes Medium ausgespielt werden. Für die Anfrage beim Handel wird der AP benötigt, mit dem die Aktion abgestimmt wurde [Vorname, Nachname, E-Mail]</t>
  </si>
  <si>
    <t>Kaufpark</t>
  </si>
  <si>
    <t>akzenta</t>
  </si>
  <si>
    <t>Scandinavian Park Petersen KG</t>
  </si>
  <si>
    <t>Scandinavian Park</t>
  </si>
  <si>
    <t>Schwarz Gruppe</t>
  </si>
  <si>
    <t>tegut... gute Lebensmittel GmbH &amp; Co. KG </t>
  </si>
  <si>
    <t>tegut</t>
  </si>
  <si>
    <t>Vorteil Center Limbach</t>
  </si>
  <si>
    <t>Vorteil Center</t>
  </si>
  <si>
    <t>Wasgau</t>
  </si>
  <si>
    <t>Drogeriemärkte</t>
  </si>
  <si>
    <t>Budni</t>
  </si>
  <si>
    <t>DroNova Drogerie GmbH &amp; Co.KG</t>
  </si>
  <si>
    <t>DroNova</t>
  </si>
  <si>
    <t>Rossmann</t>
  </si>
  <si>
    <t>Bei Buchung von Rossmann Medien bitte Ihre BBN angeben</t>
  </si>
  <si>
    <t>Discounter</t>
  </si>
  <si>
    <t>Niedrig-Preis</t>
  </si>
  <si>
    <t>diska</t>
  </si>
  <si>
    <t>Netto Marken-Discount</t>
  </si>
  <si>
    <t>Muss zuvor abgesprochen sein! Abgesprochen beim Handel mit: 
[Vorname, Nachname, E-Mail-Adresse]</t>
  </si>
  <si>
    <t>PENNY Markt GmbH</t>
  </si>
  <si>
    <t>PENNY Markt</t>
  </si>
  <si>
    <t>Muss zuvor abgesprochen sein! Teilnahmebestätigung an der Aktion im Termin vom tt.mm.jjjj durch Industrie mit Hr./Fr. xy und Penny Hr./Fr. xy [Vorname, Nachname, E-Mail-Adresse]</t>
  </si>
  <si>
    <t>Netto ApS</t>
  </si>
  <si>
    <t>Netto</t>
  </si>
  <si>
    <t>Muss zuvor abgesprochen sein!Abgesprochen beim Handel mit: 
[Vorname, Nachname, E-Mail-Adresse]</t>
  </si>
  <si>
    <t>Fachhandel / Sonstige</t>
  </si>
  <si>
    <t>Dehner GmbH &amp; Co. KG</t>
  </si>
  <si>
    <t>Dehner Garten-Center</t>
  </si>
  <si>
    <t>Das Futterhaus-Franchise GmbH &amp; Co. KG</t>
  </si>
  <si>
    <t>Das Futterhaus</t>
  </si>
  <si>
    <t>Getränkehandel</t>
  </si>
  <si>
    <r>
      <t xml:space="preserve">trinkgut Fachdiscount GmbH             </t>
    </r>
    <r>
      <rPr>
        <sz val="10"/>
        <rFont val="Arial"/>
        <family val="2"/>
      </rPr>
      <t>(EDEKA Rhein-Ruhr)</t>
    </r>
  </si>
  <si>
    <t>trinkgut</t>
  </si>
  <si>
    <t>Für acardo: Anzahl Firmen mit Anfrage Ja</t>
  </si>
  <si>
    <t>Anzeige</t>
  </si>
  <si>
    <t>Alexandra Fitzek</t>
  </si>
  <si>
    <t>Branding</t>
  </si>
  <si>
    <t>Ärzteverteilung</t>
  </si>
  <si>
    <t>André Vockelmann</t>
  </si>
  <si>
    <t>CRM</t>
  </si>
  <si>
    <t xml:space="preserve">Rossmann - Centaur </t>
  </si>
  <si>
    <t>Dirk Jenkis</t>
  </si>
  <si>
    <t>Line Extension</t>
  </si>
  <si>
    <t>Rossmann - Handzettel (mit EAN)</t>
  </si>
  <si>
    <t>Handzettel</t>
  </si>
  <si>
    <t>Janine Wünsche</t>
  </si>
  <si>
    <t>Neues Produkt</t>
  </si>
  <si>
    <t>Rossmann - Handzettel (ohne EAN)</t>
  </si>
  <si>
    <t>Internet</t>
  </si>
  <si>
    <t>Jasmin Scheugenpflug</t>
  </si>
  <si>
    <t>Neukundengewinnung</t>
  </si>
  <si>
    <t>Rossmann - Elternmagazin am POS</t>
  </si>
  <si>
    <t>Mailing</t>
  </si>
  <si>
    <t>Juliane Schömer</t>
  </si>
  <si>
    <t>Performance</t>
  </si>
  <si>
    <t>Rossmann - Direct Mail Familienmailing</t>
  </si>
  <si>
    <t>Mobile-Couponing</t>
  </si>
  <si>
    <t>Katrin Spahn</t>
  </si>
  <si>
    <t>Saisonale Schwankungen</t>
  </si>
  <si>
    <t>Rossmann - Direct Mail Beauty &amp; Lifestyle Mailing</t>
  </si>
  <si>
    <t>On Pack / In Pack</t>
  </si>
  <si>
    <t>Lara Drees</t>
  </si>
  <si>
    <t>Sell In</t>
  </si>
  <si>
    <t>Rossmann - Direct Mail Schön für mich Mailing</t>
  </si>
  <si>
    <t>POS: Display-Coupon</t>
  </si>
  <si>
    <t>Nils Oheim</t>
  </si>
  <si>
    <t>Sell Out</t>
  </si>
  <si>
    <t>Rossmann - Direct Mail exklusives Kampagnenmailing</t>
  </si>
  <si>
    <t>POS: Promotion Team</t>
  </si>
  <si>
    <t>Sonja Diewald</t>
  </si>
  <si>
    <t>POS: Regal-Coupon</t>
  </si>
  <si>
    <t>Tom Engel</t>
  </si>
  <si>
    <t>Rossmann- SCHÖN für mich Box</t>
  </si>
  <si>
    <t>POS: Regal/Display-Coupon</t>
  </si>
  <si>
    <t>Rossmann - Regalcoupon</t>
  </si>
  <si>
    <t>Postwurfsendung</t>
  </si>
  <si>
    <t>Rossmann - Regalbroschüre</t>
  </si>
  <si>
    <t>Publikumszeitschrift</t>
  </si>
  <si>
    <t>Rossmann - Display Broschüre</t>
  </si>
  <si>
    <t>Rossmann - Broschüre im Kassendispenser</t>
  </si>
  <si>
    <t>Tageszeitung</t>
  </si>
  <si>
    <t>Rossmann Kampagne - Broschüre (Integrierte Kampg.)</t>
  </si>
  <si>
    <t>Verkostung</t>
  </si>
  <si>
    <t>Rossmann Kampagne - Broschüre (Kategorie/Anlass Kampg.)</t>
  </si>
  <si>
    <t>Rossmann Kampagne - Regalwobbler (App)</t>
  </si>
  <si>
    <t>Rosmann - Display Coupon</t>
  </si>
  <si>
    <t>Rossmann - App-Coupon</t>
  </si>
  <si>
    <t xml:space="preserve">Rossmann - App Treueaktion </t>
  </si>
  <si>
    <t>Rossmann - Appklusives Angebot</t>
  </si>
  <si>
    <t>Rossmann - App-Geburtstagscoupon</t>
  </si>
  <si>
    <t>Rossmann - App Personalisiert</t>
  </si>
  <si>
    <t>Rossmann - App-Dankeschön-Coupon</t>
  </si>
  <si>
    <t>Rossmann - Gewinnspiel-Coupon (Bon Chance)</t>
  </si>
  <si>
    <t>babywelt - Vorfreudemailing</t>
  </si>
  <si>
    <t>babywelt - Vorteilsheft für die Schwangerschaft</t>
  </si>
  <si>
    <t>babywelt - Vorteilsheft für junge Eltern</t>
  </si>
  <si>
    <t>babywelt Themenmailing Windeln</t>
  </si>
  <si>
    <t>babywelt Themenmailing Beikost</t>
  </si>
  <si>
    <t>babywelt Themenmailing Pflege</t>
  </si>
  <si>
    <t>babywelt Themenmailing Weltentdecker</t>
  </si>
  <si>
    <t>babywelt Themenmailing Mahlzeit</t>
  </si>
  <si>
    <t>babywelt Themenmailing Trocken werden</t>
  </si>
  <si>
    <t>babywelt - Clubmagazin</t>
  </si>
  <si>
    <t>babywelt - Geburtstagsgeschenke</t>
  </si>
  <si>
    <t>babywelt - Aktionsnewsletter</t>
  </si>
  <si>
    <t>babywelt - Ratgebernewsletter Kindsmonate</t>
  </si>
  <si>
    <t xml:space="preserve">babywelt - Kalender </t>
  </si>
  <si>
    <t>babywelt - Regalcoupon</t>
  </si>
  <si>
    <t>babywelt- App Coupon</t>
  </si>
  <si>
    <t>babywelt- App Treueaktion</t>
  </si>
  <si>
    <t>babywelt- App Event Coupons</t>
  </si>
  <si>
    <t>EDEKA App (exkl. Marktkauf)</t>
  </si>
  <si>
    <t>Version: 20.04.2026</t>
  </si>
  <si>
    <t>Veronika Reutlinger</t>
  </si>
  <si>
    <t>Caroline Frey</t>
  </si>
  <si>
    <t>couponplatz App</t>
  </si>
  <si>
    <t>Einlöselimit (max. Anzahl oder max. Budget in €)</t>
  </si>
  <si>
    <t>Zusätzliche kostenpflichtige Optionen</t>
  </si>
  <si>
    <t>EDEKA Nord (EDEKA + Marktkauf)</t>
  </si>
  <si>
    <t>EDEKA Minden (EDEKA + Marktkauf)</t>
  </si>
  <si>
    <t>EDEKA Südwest (EDEKA + Marktkauf)</t>
  </si>
  <si>
    <t>EDEKA Nordbayern (EDEKA + Marktkauf)</t>
  </si>
  <si>
    <t>EDEKA Südbayern (EDEKA)</t>
  </si>
  <si>
    <t>SCONDOO BLITZ DEAL</t>
  </si>
  <si>
    <t>maximal 5 Tage - Start donnerstags</t>
  </si>
  <si>
    <t>Erweiterungen:</t>
  </si>
  <si>
    <t>Retargeting (Trigger auf Einlösungen z.B. Regal-Coupon)</t>
  </si>
  <si>
    <t>Instore TV-Spot (EDEKA)</t>
  </si>
  <si>
    <t>gemischte Verteilung</t>
  </si>
  <si>
    <t>Sonstiges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</si>
</sst>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0\ &quot;€&quot;;[Red]\-#,##0\ &quot;€&quot;"/>
    <numFmt numFmtId="44" formatCode="_-* #,##0.00\ &quot;€&quot;_-;\-* #,##0.00\ &quot;€&quot;_-;_-* &quot;-&quot;??\ &quot;€&quot;_-;_-@_-"/>
    <numFmt numFmtId="164" formatCode="#,##0.00\ &quot;€&quot;"/>
  </numFmts>
  <fonts count="31" x14ac:knownFonts="1">
    <font>
      <sz val="10"/>
      <name val="Arial"/>
    </font>
    <font>
      <sz val="10"/>
      <name val="Arial"/>
      <family val="2"/>
    </font>
    <font>
      <b/>
      <sz val="10"/>
      <name val="Arial"/>
      <family val="2"/>
    </font>
    <font>
      <b/>
      <sz val="10"/>
      <color indexed="9"/>
      <name val="Arial"/>
      <family val="2"/>
    </font>
    <font>
      <b/>
      <sz val="20"/>
      <name val="Arial"/>
      <family val="2"/>
    </font>
    <font>
      <sz val="14"/>
      <name val="Arial"/>
      <family val="2"/>
    </font>
    <font>
      <sz val="12"/>
      <name val="Arial"/>
      <family val="2"/>
    </font>
    <font>
      <b/>
      <sz val="14"/>
      <name val="Arial"/>
      <family val="2"/>
    </font>
    <font>
      <sz val="16"/>
      <name val="Arial"/>
      <family val="2"/>
    </font>
    <font>
      <sz val="7"/>
      <name val="Arial"/>
      <family val="2"/>
    </font>
    <font>
      <u/>
      <sz val="10"/>
      <color theme="10"/>
      <name val="Arial"/>
      <family val="2"/>
    </font>
    <font>
      <sz val="10"/>
      <color theme="0"/>
      <name val="Arial"/>
      <family val="2"/>
    </font>
    <font>
      <sz val="10"/>
      <color theme="1"/>
      <name val="Arial"/>
      <family val="2"/>
    </font>
    <font>
      <b/>
      <sz val="10"/>
      <color theme="0"/>
      <name val="Arial"/>
      <family val="2"/>
    </font>
    <font>
      <sz val="16"/>
      <color theme="0"/>
      <name val="Arial"/>
      <family val="2"/>
    </font>
    <font>
      <sz val="10"/>
      <color rgb="FFFF0000"/>
      <name val="Arial"/>
      <family val="2"/>
    </font>
    <font>
      <sz val="8"/>
      <name val="Arial"/>
      <family val="2"/>
    </font>
    <font>
      <sz val="10"/>
      <name val="Arial"/>
      <family val="2"/>
    </font>
    <font>
      <b/>
      <sz val="10"/>
      <color rgb="FFFF0000"/>
      <name val="Arial"/>
      <family val="2"/>
    </font>
    <font>
      <sz val="10"/>
      <name val="Arial"/>
      <family val="2"/>
    </font>
    <font>
      <u/>
      <sz val="8"/>
      <name val="Arial"/>
      <family val="2"/>
    </font>
    <font>
      <sz val="8"/>
      <color rgb="FFDDDDDD"/>
      <name val="Arial"/>
      <family val="2"/>
    </font>
    <font>
      <b/>
      <sz val="10"/>
      <color theme="1"/>
      <name val="Arial"/>
      <family val="2"/>
    </font>
    <font>
      <sz val="10"/>
      <color theme="0" tint="-0.499984740745262"/>
      <name val="Arial"/>
      <family val="2"/>
    </font>
    <font>
      <i/>
      <sz val="10"/>
      <name val="Arial"/>
      <family val="2"/>
    </font>
    <font>
      <sz val="9"/>
      <name val="Arial"/>
      <family val="2"/>
    </font>
    <font>
      <b/>
      <sz val="9"/>
      <name val="Arial"/>
      <family val="2"/>
    </font>
    <font>
      <sz val="9"/>
      <color indexed="81"/>
      <name val="Tahoma"/>
      <family val="2"/>
    </font>
    <font>
      <b/>
      <sz val="9"/>
      <color indexed="81"/>
      <name val="Tahoma"/>
      <family val="2"/>
    </font>
    <font>
      <u/>
      <sz val="10"/>
      <name val="Arial"/>
      <family val="2"/>
    </font>
    <font>
      <i/>
      <sz val="8"/>
      <name val="Arial"/>
      <family val="2"/>
    </font>
  </fonts>
  <fills count="12">
    <fill>
      <patternFill patternType="none"/>
    </fill>
    <fill>
      <patternFill patternType="gray125"/>
    </fill>
    <fill>
      <patternFill patternType="solid">
        <fgColor indexed="9"/>
        <bgColor indexed="64"/>
      </patternFill>
    </fill>
    <fill>
      <patternFill patternType="solid">
        <fgColor theme="9" tint="0.59999389629810485"/>
        <bgColor indexed="64"/>
      </patternFill>
    </fill>
    <fill>
      <patternFill patternType="solid">
        <fgColor theme="0"/>
        <bgColor indexed="64"/>
      </patternFill>
    </fill>
    <fill>
      <patternFill patternType="solid">
        <fgColor theme="8"/>
        <bgColor indexed="64"/>
      </patternFill>
    </fill>
    <fill>
      <patternFill patternType="solid">
        <fgColor theme="0" tint="-0.14999847407452621"/>
        <bgColor indexed="64"/>
      </patternFill>
    </fill>
    <fill>
      <patternFill patternType="solid">
        <fgColor rgb="FF4BACC6"/>
        <bgColor indexed="64"/>
      </patternFill>
    </fill>
    <fill>
      <patternFill patternType="solid">
        <fgColor rgb="FFDDDDDD"/>
        <bgColor indexed="64"/>
      </patternFill>
    </fill>
    <fill>
      <patternFill patternType="solid">
        <fgColor theme="0" tint="-0.499984740745262"/>
        <bgColor indexed="64"/>
      </patternFill>
    </fill>
    <fill>
      <patternFill patternType="solid">
        <fgColor rgb="FFFFCC00"/>
        <bgColor indexed="64"/>
      </patternFill>
    </fill>
    <fill>
      <patternFill patternType="solid">
        <fgColor theme="8" tint="0.39997558519241921"/>
        <bgColor indexed="64"/>
      </patternFill>
    </fill>
  </fills>
  <borders count="22">
    <border>
      <left/>
      <right/>
      <top/>
      <bottom/>
      <diagonal/>
    </border>
    <border>
      <left style="thin">
        <color auto="1"/>
      </left>
      <right/>
      <top/>
      <bottom/>
      <diagonal/>
    </border>
    <border>
      <left/>
      <right style="thin">
        <color auto="1"/>
      </right>
      <top/>
      <bottom/>
      <diagonal/>
    </border>
    <border>
      <left/>
      <right style="medium">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style="thin">
        <color auto="1"/>
      </right>
      <top style="thin">
        <color indexed="64"/>
      </top>
      <bottom/>
      <diagonal/>
    </border>
    <border>
      <left style="thin">
        <color auto="1"/>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2">
    <xf numFmtId="0" fontId="0" fillId="0" borderId="0"/>
    <xf numFmtId="0" fontId="1" fillId="0" borderId="0"/>
    <xf numFmtId="0" fontId="10" fillId="0" borderId="0" applyNumberFormat="0" applyFill="0" applyBorder="0" applyAlignment="0" applyProtection="0"/>
    <xf numFmtId="0" fontId="1" fillId="0" borderId="0"/>
    <xf numFmtId="44" fontId="17" fillId="0" borderId="0" applyFont="0" applyFill="0" applyBorder="0" applyAlignment="0" applyProtection="0"/>
    <xf numFmtId="9" fontId="19"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2" borderId="0" applyAlignment="0">
      <alignment horizontal="right"/>
      <protection locked="0"/>
    </xf>
    <xf numFmtId="0" fontId="1" fillId="0" borderId="0">
      <alignment shrinkToFit="1"/>
    </xf>
  </cellStyleXfs>
  <cellXfs count="324">
    <xf numFmtId="0" fontId="0" fillId="0" borderId="0" xfId="0"/>
    <xf numFmtId="0" fontId="0" fillId="2" borderId="0" xfId="0" applyFill="1"/>
    <xf numFmtId="0" fontId="2" fillId="2" borderId="0" xfId="0" applyFont="1" applyFill="1"/>
    <xf numFmtId="0" fontId="1" fillId="2" borderId="0" xfId="0" applyFont="1" applyFill="1"/>
    <xf numFmtId="0" fontId="1" fillId="2" borderId="0" xfId="0" applyFont="1" applyFill="1" applyAlignment="1">
      <alignment horizontal="right"/>
    </xf>
    <xf numFmtId="0" fontId="0" fillId="2" borderId="0" xfId="0" applyFill="1" applyAlignment="1">
      <alignment horizontal="right"/>
    </xf>
    <xf numFmtId="0" fontId="0" fillId="2" borderId="4" xfId="0" applyFill="1" applyBorder="1"/>
    <xf numFmtId="0" fontId="0" fillId="2" borderId="5" xfId="0" applyFill="1" applyBorder="1"/>
    <xf numFmtId="0" fontId="0" fillId="0" borderId="5" xfId="0" applyBorder="1"/>
    <xf numFmtId="0" fontId="0" fillId="2" borderId="7" xfId="0" applyFill="1" applyBorder="1"/>
    <xf numFmtId="0" fontId="0" fillId="2" borderId="7" xfId="0" applyFill="1" applyBorder="1" applyAlignment="1">
      <alignment horizontal="left"/>
    </xf>
    <xf numFmtId="0" fontId="0" fillId="0" borderId="3" xfId="0" applyBorder="1"/>
    <xf numFmtId="0" fontId="0" fillId="0" borderId="8" xfId="0" applyBorder="1"/>
    <xf numFmtId="0" fontId="0" fillId="2" borderId="9" xfId="0" applyFill="1" applyBorder="1"/>
    <xf numFmtId="0" fontId="0" fillId="0" borderId="7" xfId="0" applyBorder="1"/>
    <xf numFmtId="0" fontId="0" fillId="0" borderId="9" xfId="0" applyBorder="1"/>
    <xf numFmtId="0" fontId="0" fillId="0" borderId="10" xfId="0" applyBorder="1"/>
    <xf numFmtId="0" fontId="2" fillId="0" borderId="0" xfId="0" applyFont="1"/>
    <xf numFmtId="0" fontId="6" fillId="2" borderId="0" xfId="0" applyFont="1" applyFill="1" applyAlignment="1">
      <alignment horizontal="center"/>
    </xf>
    <xf numFmtId="0" fontId="4" fillId="2" borderId="0" xfId="0" applyFont="1" applyFill="1"/>
    <xf numFmtId="0" fontId="5" fillId="2" borderId="0" xfId="0" applyFont="1" applyFill="1" applyAlignment="1">
      <alignment horizontal="center"/>
    </xf>
    <xf numFmtId="0" fontId="7" fillId="2" borderId="0" xfId="0" applyFont="1" applyFill="1" applyAlignment="1">
      <alignment horizontal="left" vertical="top"/>
    </xf>
    <xf numFmtId="0" fontId="0" fillId="0" borderId="6" xfId="0" applyBorder="1"/>
    <xf numFmtId="0" fontId="0" fillId="2" borderId="6" xfId="0" applyFill="1" applyBorder="1"/>
    <xf numFmtId="0" fontId="0" fillId="2" borderId="3" xfId="0" applyFill="1" applyBorder="1"/>
    <xf numFmtId="0" fontId="0" fillId="2" borderId="3" xfId="0" applyFill="1" applyBorder="1" applyAlignment="1">
      <alignment horizontal="left"/>
    </xf>
    <xf numFmtId="0" fontId="2" fillId="0" borderId="0" xfId="0" applyFont="1" applyAlignment="1">
      <alignment horizontal="center" vertical="center" wrapText="1"/>
    </xf>
    <xf numFmtId="0" fontId="8" fillId="0" borderId="0" xfId="0" applyFont="1"/>
    <xf numFmtId="0" fontId="0" fillId="0" borderId="4" xfId="0" applyBorder="1"/>
    <xf numFmtId="0" fontId="8" fillId="0" borderId="3" xfId="0" applyFont="1" applyBorder="1"/>
    <xf numFmtId="0" fontId="0" fillId="2" borderId="8" xfId="0" applyFill="1" applyBorder="1"/>
    <xf numFmtId="14" fontId="2" fillId="0" borderId="0" xfId="0" applyNumberFormat="1" applyFont="1" applyAlignment="1" applyProtection="1">
      <alignment horizontal="center" vertical="center" wrapText="1"/>
      <protection locked="0"/>
    </xf>
    <xf numFmtId="0" fontId="1" fillId="2" borderId="11" xfId="0" applyFont="1" applyFill="1" applyBorder="1" applyAlignment="1">
      <alignment vertical="top" wrapText="1"/>
    </xf>
    <xf numFmtId="0" fontId="1" fillId="2" borderId="0" xfId="0" applyFont="1" applyFill="1" applyAlignment="1">
      <alignment horizontal="left"/>
    </xf>
    <xf numFmtId="0" fontId="0" fillId="0" borderId="0" xfId="0" applyAlignment="1">
      <alignment horizontal="center" wrapText="1"/>
    </xf>
    <xf numFmtId="0" fontId="0" fillId="0" borderId="0" xfId="0" applyAlignment="1">
      <alignment wrapText="1"/>
    </xf>
    <xf numFmtId="0" fontId="9" fillId="0" borderId="0" xfId="0" applyFont="1" applyAlignment="1">
      <alignment vertical="top" wrapText="1"/>
    </xf>
    <xf numFmtId="0" fontId="1" fillId="2" borderId="0" xfId="1" applyFill="1" applyAlignment="1">
      <alignment horizontal="right"/>
    </xf>
    <xf numFmtId="0" fontId="1" fillId="2" borderId="0" xfId="0" applyFont="1" applyFill="1" applyAlignment="1" applyProtection="1">
      <alignment horizontal="center" wrapText="1"/>
      <protection locked="0"/>
    </xf>
    <xf numFmtId="0" fontId="1" fillId="2" borderId="0" xfId="0" applyFont="1" applyFill="1" applyAlignment="1" applyProtection="1">
      <alignment horizontal="center" vertical="top" wrapText="1"/>
      <protection locked="0"/>
    </xf>
    <xf numFmtId="14" fontId="1" fillId="4" borderId="0" xfId="0" applyNumberFormat="1" applyFont="1" applyFill="1" applyAlignment="1">
      <alignment horizontal="center"/>
    </xf>
    <xf numFmtId="14" fontId="2" fillId="2" borderId="3" xfId="0" applyNumberFormat="1" applyFont="1" applyFill="1" applyBorder="1" applyAlignment="1">
      <alignment horizontal="center"/>
    </xf>
    <xf numFmtId="0" fontId="2" fillId="2" borderId="0" xfId="0" applyFont="1" applyFill="1" applyAlignment="1">
      <alignment vertical="top"/>
    </xf>
    <xf numFmtId="0" fontId="0" fillId="2" borderId="7" xfId="0" applyFill="1" applyBorder="1" applyAlignment="1">
      <alignment wrapText="1"/>
    </xf>
    <xf numFmtId="0" fontId="1" fillId="2" borderId="0" xfId="0" applyFont="1" applyFill="1" applyAlignment="1">
      <alignment horizontal="left" wrapText="1"/>
    </xf>
    <xf numFmtId="0" fontId="0" fillId="0" borderId="3" xfId="0" applyBorder="1" applyAlignment="1">
      <alignment wrapText="1"/>
    </xf>
    <xf numFmtId="0" fontId="2" fillId="4" borderId="0" xfId="0" applyFont="1" applyFill="1"/>
    <xf numFmtId="14" fontId="2" fillId="4" borderId="0" xfId="0" applyNumberFormat="1" applyFont="1" applyFill="1" applyAlignment="1">
      <alignment horizontal="center"/>
    </xf>
    <xf numFmtId="0" fontId="2" fillId="3" borderId="15" xfId="0" applyFont="1" applyFill="1" applyBorder="1" applyAlignment="1">
      <alignment horizontal="center" vertical="center" wrapText="1"/>
    </xf>
    <xf numFmtId="0" fontId="7" fillId="0" borderId="14" xfId="0" applyFont="1" applyBorder="1" applyAlignment="1">
      <alignment horizontal="center" vertical="center" wrapText="1"/>
    </xf>
    <xf numFmtId="0" fontId="0" fillId="7" borderId="0" xfId="0" applyFill="1"/>
    <xf numFmtId="0" fontId="1" fillId="4" borderId="0" xfId="0" applyFont="1" applyFill="1"/>
    <xf numFmtId="0" fontId="1" fillId="0" borderId="0" xfId="0" applyFont="1"/>
    <xf numFmtId="14" fontId="1" fillId="8" borderId="0" xfId="0" applyNumberFormat="1" applyFont="1" applyFill="1" applyAlignment="1">
      <alignment horizontal="center"/>
    </xf>
    <xf numFmtId="0" fontId="1" fillId="0" borderId="0" xfId="0" applyFont="1" applyAlignment="1">
      <alignment wrapText="1"/>
    </xf>
    <xf numFmtId="0" fontId="15" fillId="0" borderId="0" xfId="0" applyFont="1"/>
    <xf numFmtId="0" fontId="1" fillId="2" borderId="0" xfId="0" applyFont="1" applyFill="1" applyAlignment="1">
      <alignment horizontal="center"/>
    </xf>
    <xf numFmtId="0" fontId="0" fillId="2" borderId="10" xfId="0" applyFill="1" applyBorder="1"/>
    <xf numFmtId="0" fontId="1" fillId="0" borderId="0" xfId="3"/>
    <xf numFmtId="14" fontId="0" fillId="2" borderId="0" xfId="0" applyNumberFormat="1" applyFill="1" applyAlignment="1">
      <alignment horizontal="center"/>
    </xf>
    <xf numFmtId="0" fontId="0" fillId="2" borderId="0" xfId="0" applyFill="1" applyAlignment="1">
      <alignment horizontal="center"/>
    </xf>
    <xf numFmtId="0" fontId="2" fillId="2" borderId="0" xfId="0" applyFont="1" applyFill="1" applyAlignment="1">
      <alignment wrapText="1"/>
    </xf>
    <xf numFmtId="0" fontId="1" fillId="8" borderId="0" xfId="0" applyFont="1" applyFill="1" applyAlignment="1">
      <alignment horizontal="center" wrapText="1"/>
    </xf>
    <xf numFmtId="0" fontId="1" fillId="0" borderId="0" xfId="0" applyFont="1" applyAlignment="1">
      <alignment horizontal="center" wrapText="1"/>
    </xf>
    <xf numFmtId="0" fontId="1" fillId="2" borderId="2" xfId="0" applyFont="1" applyFill="1" applyBorder="1" applyAlignment="1">
      <alignment horizontal="left"/>
    </xf>
    <xf numFmtId="0" fontId="1" fillId="4" borderId="0" xfId="0" applyFont="1" applyFill="1" applyAlignment="1">
      <alignment wrapText="1"/>
    </xf>
    <xf numFmtId="0" fontId="1" fillId="4" borderId="0" xfId="0" applyFont="1" applyFill="1" applyAlignment="1">
      <alignment horizontal="left"/>
    </xf>
    <xf numFmtId="0" fontId="0" fillId="4" borderId="0" xfId="0" applyFill="1" applyAlignment="1">
      <alignment wrapText="1"/>
    </xf>
    <xf numFmtId="0" fontId="0" fillId="4" borderId="0" xfId="0" applyFill="1"/>
    <xf numFmtId="0" fontId="1" fillId="2" borderId="0" xfId="3" applyFill="1"/>
    <xf numFmtId="0" fontId="1" fillId="2" borderId="0" xfId="3" applyFill="1" applyAlignment="1" applyProtection="1">
      <alignment horizontal="center" wrapText="1"/>
      <protection locked="0"/>
    </xf>
    <xf numFmtId="44" fontId="1" fillId="8" borderId="0" xfId="4" applyFont="1" applyFill="1" applyBorder="1" applyAlignment="1"/>
    <xf numFmtId="0" fontId="1" fillId="7" borderId="0" xfId="0" applyFont="1" applyFill="1"/>
    <xf numFmtId="0" fontId="0" fillId="7" borderId="0" xfId="0" applyFill="1" applyAlignment="1">
      <alignment wrapText="1"/>
    </xf>
    <xf numFmtId="0" fontId="1" fillId="7" borderId="0" xfId="0" applyFont="1" applyFill="1" applyAlignment="1">
      <alignment wrapText="1"/>
    </xf>
    <xf numFmtId="0" fontId="2" fillId="2" borderId="0" xfId="0" applyFont="1" applyFill="1" applyAlignment="1">
      <alignment horizontal="center" wrapText="1"/>
    </xf>
    <xf numFmtId="0" fontId="13" fillId="5" borderId="0" xfId="0" applyFont="1" applyFill="1"/>
    <xf numFmtId="14" fontId="0" fillId="8" borderId="0" xfId="0" applyNumberFormat="1" applyFill="1" applyAlignment="1">
      <alignment horizontal="center"/>
    </xf>
    <xf numFmtId="0" fontId="1" fillId="8" borderId="0" xfId="0" applyFont="1" applyFill="1" applyAlignment="1">
      <alignment horizontal="center"/>
    </xf>
    <xf numFmtId="0" fontId="8" fillId="0" borderId="0" xfId="0" applyFont="1" applyAlignment="1">
      <alignment horizontal="left"/>
    </xf>
    <xf numFmtId="0" fontId="1" fillId="2" borderId="0" xfId="0" applyFont="1" applyFill="1" applyAlignment="1" applyProtection="1">
      <alignment wrapText="1"/>
      <protection locked="0"/>
    </xf>
    <xf numFmtId="164" fontId="1" fillId="2" borderId="0" xfId="0" applyNumberFormat="1" applyFont="1" applyFill="1" applyAlignment="1" applyProtection="1">
      <alignment horizontal="center" wrapText="1"/>
      <protection locked="0"/>
    </xf>
    <xf numFmtId="14" fontId="1" fillId="8" borderId="0" xfId="0" applyNumberFormat="1" applyFont="1" applyFill="1" applyAlignment="1" applyProtection="1">
      <alignment horizontal="center" vertical="center" wrapText="1"/>
      <protection locked="0"/>
    </xf>
    <xf numFmtId="49" fontId="2" fillId="0" borderId="0" xfId="0" applyNumberFormat="1" applyFont="1" applyAlignment="1" applyProtection="1">
      <alignment horizontal="center" vertical="center" wrapText="1"/>
      <protection locked="0"/>
    </xf>
    <xf numFmtId="0" fontId="1" fillId="2" borderId="0" xfId="0" applyFont="1" applyFill="1" applyAlignment="1">
      <alignment wrapText="1"/>
    </xf>
    <xf numFmtId="0" fontId="2" fillId="2" borderId="0" xfId="0" applyFont="1" applyFill="1" applyAlignment="1">
      <alignment horizontal="left" vertical="top"/>
    </xf>
    <xf numFmtId="0" fontId="1" fillId="2" borderId="0" xfId="0" applyFont="1" applyFill="1" applyAlignment="1" applyProtection="1">
      <alignment horizontal="left" vertical="center" wrapText="1"/>
      <protection locked="0"/>
    </xf>
    <xf numFmtId="0" fontId="13" fillId="5" borderId="2" xfId="0" applyFont="1" applyFill="1" applyBorder="1" applyAlignment="1">
      <alignment horizontal="left"/>
    </xf>
    <xf numFmtId="0" fontId="13" fillId="5" borderId="12" xfId="0" applyFont="1" applyFill="1" applyBorder="1" applyAlignment="1">
      <alignment horizontal="center"/>
    </xf>
    <xf numFmtId="49" fontId="1" fillId="8" borderId="12" xfId="0" applyNumberFormat="1" applyFont="1" applyFill="1" applyBorder="1" applyAlignment="1" applyProtection="1">
      <alignment horizontal="left" wrapText="1"/>
      <protection locked="0"/>
    </xf>
    <xf numFmtId="0" fontId="13" fillId="9" borderId="0" xfId="0" applyFont="1" applyFill="1"/>
    <xf numFmtId="49" fontId="2" fillId="8" borderId="12" xfId="0" applyNumberFormat="1" applyFont="1" applyFill="1" applyBorder="1" applyAlignment="1">
      <alignment horizontal="center" wrapText="1"/>
    </xf>
    <xf numFmtId="0" fontId="1" fillId="4" borderId="0" xfId="0" applyFont="1" applyFill="1" applyAlignment="1">
      <alignment horizontal="left" wrapText="1"/>
    </xf>
    <xf numFmtId="0" fontId="1" fillId="4" borderId="0" xfId="3" applyFill="1"/>
    <xf numFmtId="0" fontId="1" fillId="4" borderId="0" xfId="3" applyFill="1" applyAlignment="1" applyProtection="1">
      <alignment wrapText="1"/>
      <protection locked="0"/>
    </xf>
    <xf numFmtId="1" fontId="0" fillId="8" borderId="1" xfId="0" applyNumberFormat="1" applyFill="1" applyBorder="1" applyAlignment="1">
      <alignment horizontal="center"/>
    </xf>
    <xf numFmtId="1" fontId="2" fillId="8" borderId="1" xfId="0" applyNumberFormat="1" applyFont="1" applyFill="1" applyBorder="1" applyAlignment="1">
      <alignment horizontal="center"/>
    </xf>
    <xf numFmtId="0" fontId="15" fillId="0" borderId="0" xfId="0" applyFont="1" applyAlignment="1">
      <alignment horizontal="center"/>
    </xf>
    <xf numFmtId="1" fontId="1" fillId="8" borderId="1" xfId="0" applyNumberFormat="1" applyFont="1" applyFill="1" applyBorder="1" applyAlignment="1">
      <alignment horizontal="center"/>
    </xf>
    <xf numFmtId="0" fontId="2" fillId="2" borderId="11" xfId="0" applyFont="1" applyFill="1" applyBorder="1" applyAlignment="1">
      <alignment horizontal="left" vertical="center" wrapText="1"/>
    </xf>
    <xf numFmtId="0" fontId="1" fillId="2" borderId="11" xfId="0" applyFont="1" applyFill="1" applyBorder="1" applyAlignment="1">
      <alignment vertical="center" wrapText="1"/>
    </xf>
    <xf numFmtId="0" fontId="0" fillId="0" borderId="0" xfId="0" applyAlignment="1">
      <alignment vertical="center"/>
    </xf>
    <xf numFmtId="0" fontId="2" fillId="0" borderId="11" xfId="0" applyFont="1" applyBorder="1" applyAlignment="1">
      <alignment horizontal="left" vertical="center" wrapText="1"/>
    </xf>
    <xf numFmtId="0" fontId="2" fillId="0" borderId="13" xfId="0" applyFont="1" applyBorder="1" applyAlignment="1">
      <alignment horizontal="left" vertical="center" wrapText="1"/>
    </xf>
    <xf numFmtId="0" fontId="1" fillId="8" borderId="0" xfId="0" applyFont="1" applyFill="1"/>
    <xf numFmtId="0" fontId="0" fillId="4" borderId="0" xfId="0" applyFill="1" applyAlignment="1">
      <alignment horizontal="center" wrapText="1"/>
    </xf>
    <xf numFmtId="1" fontId="18" fillId="2" borderId="0" xfId="0" applyNumberFormat="1" applyFont="1" applyFill="1" applyAlignment="1">
      <alignment horizontal="left"/>
    </xf>
    <xf numFmtId="0" fontId="18" fillId="0" borderId="0" xfId="0" quotePrefix="1" applyFont="1" applyAlignment="1">
      <alignment vertical="center"/>
    </xf>
    <xf numFmtId="10" fontId="1" fillId="8" borderId="0" xfId="5" applyNumberFormat="1" applyFont="1" applyFill="1" applyBorder="1" applyAlignment="1"/>
    <xf numFmtId="10" fontId="1" fillId="4" borderId="0" xfId="5" applyNumberFormat="1" applyFont="1" applyFill="1" applyBorder="1" applyAlignment="1"/>
    <xf numFmtId="0" fontId="1" fillId="0" borderId="17" xfId="0" applyFont="1" applyBorder="1"/>
    <xf numFmtId="0" fontId="0" fillId="0" borderId="18" xfId="0" applyBorder="1"/>
    <xf numFmtId="0" fontId="1" fillId="0" borderId="20" xfId="0" applyFont="1" applyBorder="1"/>
    <xf numFmtId="0" fontId="0" fillId="0" borderId="21" xfId="0" applyBorder="1"/>
    <xf numFmtId="10" fontId="16" fillId="4" borderId="16" xfId="5" applyNumberFormat="1" applyFont="1" applyFill="1" applyBorder="1" applyAlignment="1"/>
    <xf numFmtId="10" fontId="16" fillId="4" borderId="19" xfId="5" applyNumberFormat="1" applyFont="1" applyFill="1" applyBorder="1" applyAlignment="1"/>
    <xf numFmtId="0" fontId="18" fillId="0" borderId="0" xfId="3" applyFont="1" applyAlignment="1">
      <alignment horizontal="left"/>
    </xf>
    <xf numFmtId="0" fontId="2" fillId="2" borderId="0" xfId="0" applyFont="1" applyFill="1" applyAlignment="1">
      <alignment horizontal="right"/>
    </xf>
    <xf numFmtId="1" fontId="0" fillId="8" borderId="0" xfId="0" applyNumberFormat="1" applyFill="1"/>
    <xf numFmtId="0" fontId="1" fillId="8" borderId="0" xfId="0" applyFont="1" applyFill="1" applyAlignment="1">
      <alignment horizontal="left" vertical="center"/>
    </xf>
    <xf numFmtId="0" fontId="0" fillId="8" borderId="0" xfId="0" applyFill="1" applyAlignment="1">
      <alignment horizontal="left" vertical="center"/>
    </xf>
    <xf numFmtId="0" fontId="2" fillId="8" borderId="0" xfId="0" applyFont="1" applyFill="1" applyAlignment="1">
      <alignment horizontal="left" vertical="center"/>
    </xf>
    <xf numFmtId="0" fontId="1" fillId="8" borderId="0" xfId="0" applyFont="1" applyFill="1" applyAlignment="1">
      <alignment horizontal="left"/>
    </xf>
    <xf numFmtId="14" fontId="18" fillId="2" borderId="0" xfId="0" applyNumberFormat="1" applyFont="1" applyFill="1" applyAlignment="1">
      <alignment horizontal="center"/>
    </xf>
    <xf numFmtId="0" fontId="21" fillId="0" borderId="8" xfId="0" applyFont="1" applyBorder="1"/>
    <xf numFmtId="0" fontId="2" fillId="0" borderId="13" xfId="0" applyFont="1" applyBorder="1" applyAlignment="1">
      <alignment horizontal="center" vertical="center" wrapText="1"/>
    </xf>
    <xf numFmtId="0" fontId="1" fillId="4" borderId="0" xfId="0" applyFont="1" applyFill="1" applyAlignment="1">
      <alignment horizontal="center" wrapText="1"/>
    </xf>
    <xf numFmtId="0" fontId="11" fillId="0" borderId="3" xfId="0" applyFont="1" applyBorder="1"/>
    <xf numFmtId="0" fontId="11" fillId="2" borderId="0" xfId="0" applyFont="1" applyFill="1" applyAlignment="1">
      <alignment horizontal="left"/>
    </xf>
    <xf numFmtId="0" fontId="18" fillId="0" borderId="3" xfId="0" applyFont="1" applyBorder="1"/>
    <xf numFmtId="0" fontId="1" fillId="4" borderId="0" xfId="0" applyFont="1" applyFill="1" applyAlignment="1">
      <alignment horizontal="left" vertical="center" wrapText="1"/>
    </xf>
    <xf numFmtId="44" fontId="2" fillId="4" borderId="0" xfId="4" applyFont="1" applyFill="1" applyBorder="1" applyAlignment="1">
      <alignment horizontal="center" wrapText="1"/>
    </xf>
    <xf numFmtId="49" fontId="1" fillId="4" borderId="0" xfId="0" applyNumberFormat="1" applyFont="1" applyFill="1" applyAlignment="1" applyProtection="1">
      <alignment horizontal="center" vertical="center" wrapText="1"/>
      <protection locked="0"/>
    </xf>
    <xf numFmtId="44" fontId="2" fillId="8" borderId="0" xfId="4" applyFont="1" applyFill="1" applyBorder="1" applyAlignment="1">
      <alignment horizontal="center" vertical="center" wrapText="1"/>
    </xf>
    <xf numFmtId="0" fontId="11" fillId="0" borderId="0" xfId="0" applyFont="1"/>
    <xf numFmtId="3" fontId="11" fillId="0" borderId="0" xfId="0" applyNumberFormat="1" applyFont="1"/>
    <xf numFmtId="1" fontId="11" fillId="0" borderId="0" xfId="1" applyNumberFormat="1" applyFont="1" applyAlignment="1">
      <alignment wrapText="1"/>
    </xf>
    <xf numFmtId="1" fontId="11" fillId="0" borderId="0" xfId="0" applyNumberFormat="1" applyFont="1"/>
    <xf numFmtId="0" fontId="13" fillId="4" borderId="0" xfId="0" applyFont="1" applyFill="1" applyAlignment="1">
      <alignment vertical="center" textRotation="90"/>
    </xf>
    <xf numFmtId="0" fontId="25" fillId="8" borderId="0" xfId="0" applyFont="1" applyFill="1" applyAlignment="1">
      <alignment horizontal="left" wrapText="1"/>
    </xf>
    <xf numFmtId="14" fontId="25" fillId="8" borderId="0" xfId="0" applyNumberFormat="1" applyFont="1" applyFill="1" applyAlignment="1" applyProtection="1">
      <alignment horizontal="right" vertical="center" wrapText="1"/>
      <protection locked="0"/>
    </xf>
    <xf numFmtId="0" fontId="1" fillId="2" borderId="11" xfId="0" applyFont="1" applyFill="1" applyBorder="1" applyAlignment="1">
      <alignment horizontal="center" vertical="center" wrapText="1"/>
    </xf>
    <xf numFmtId="14" fontId="0" fillId="0" borderId="0" xfId="0" applyNumberFormat="1"/>
    <xf numFmtId="0" fontId="18" fillId="2" borderId="9" xfId="0" applyFont="1" applyFill="1" applyBorder="1" applyAlignment="1">
      <alignment horizontal="center"/>
    </xf>
    <xf numFmtId="44" fontId="25" fillId="4" borderId="0" xfId="4" applyFont="1" applyFill="1" applyBorder="1" applyAlignment="1">
      <alignment horizontal="center" wrapText="1"/>
    </xf>
    <xf numFmtId="0" fontId="1" fillId="7" borderId="11" xfId="2" applyFont="1" applyFill="1" applyBorder="1" applyAlignment="1">
      <alignment vertical="center" wrapText="1"/>
    </xf>
    <xf numFmtId="0" fontId="2" fillId="7" borderId="11" xfId="0" applyFont="1" applyFill="1" applyBorder="1" applyAlignment="1">
      <alignment horizontal="center" vertical="center" wrapText="1"/>
    </xf>
    <xf numFmtId="0" fontId="0" fillId="2" borderId="11" xfId="0" applyFill="1" applyBorder="1"/>
    <xf numFmtId="0" fontId="0" fillId="4" borderId="0" xfId="0" applyFill="1" applyAlignment="1">
      <alignment horizontal="right"/>
      <extLst>
        <ext xmlns:xfpb="http://schemas.microsoft.com/office/spreadsheetml/2022/featurepropertybag" uri="{C7286773-470A-42A8-94C5-96B5CB345126}">
          <xfpb:xfComplement i="0"/>
        </ext>
      </extLst>
    </xf>
    <xf numFmtId="0" fontId="0" fillId="4" borderId="0" xfId="0" applyFill="1" applyAlignment="1">
      <alignment horizontal="right" wrapText="1"/>
      <extLst>
        <ext xmlns:xfpb="http://schemas.microsoft.com/office/spreadsheetml/2022/featurepropertybag" uri="{C7286773-470A-42A8-94C5-96B5CB345126}">
          <xfpb:xfComplement i="0"/>
        </ext>
      </extLst>
    </xf>
    <xf numFmtId="0" fontId="0" fillId="4" borderId="3" xfId="0" applyFill="1" applyBorder="1"/>
    <xf numFmtId="0" fontId="13" fillId="9" borderId="1" xfId="0" applyFont="1" applyFill="1" applyBorder="1" applyAlignment="1">
      <alignment horizontal="center"/>
    </xf>
    <xf numFmtId="0" fontId="2" fillId="4" borderId="16" xfId="0" applyFont="1" applyFill="1" applyBorder="1"/>
    <xf numFmtId="0" fontId="1" fillId="4" borderId="17" xfId="0" applyFont="1" applyFill="1" applyBorder="1"/>
    <xf numFmtId="0" fontId="1" fillId="4" borderId="18" xfId="0" applyFont="1" applyFill="1" applyBorder="1"/>
    <xf numFmtId="0" fontId="2" fillId="4" borderId="1" xfId="0" applyFont="1" applyFill="1" applyBorder="1"/>
    <xf numFmtId="0" fontId="1" fillId="4" borderId="2" xfId="0" applyFont="1" applyFill="1" applyBorder="1"/>
    <xf numFmtId="0" fontId="26" fillId="4" borderId="0" xfId="0" applyFont="1" applyFill="1"/>
    <xf numFmtId="0" fontId="2" fillId="4" borderId="19" xfId="0" applyFont="1" applyFill="1" applyBorder="1"/>
    <xf numFmtId="0" fontId="1" fillId="4" borderId="20" xfId="0" applyFont="1" applyFill="1" applyBorder="1"/>
    <xf numFmtId="0" fontId="1" fillId="4" borderId="21" xfId="0" applyFont="1" applyFill="1" applyBorder="1"/>
    <xf numFmtId="0" fontId="14" fillId="11" borderId="0" xfId="0" applyFont="1" applyFill="1" applyAlignment="1">
      <alignment horizontal="left"/>
    </xf>
    <xf numFmtId="1" fontId="0" fillId="8" borderId="1" xfId="0" applyNumberFormat="1" applyFill="1" applyBorder="1" applyAlignment="1">
      <alignment horizontal="center"/>
      <extLst>
        <ext xmlns:xfpb="http://schemas.microsoft.com/office/spreadsheetml/2022/featurepropertybag" uri="{C7286773-470A-42A8-94C5-96B5CB345126}">
          <xfpb:xfComplement i="0"/>
        </ext>
      </extLst>
    </xf>
    <xf numFmtId="1" fontId="1" fillId="8" borderId="1" xfId="0" applyNumberFormat="1" applyFont="1" applyFill="1" applyBorder="1" applyAlignment="1">
      <alignment horizontal="center"/>
      <extLst>
        <ext xmlns:xfpb="http://schemas.microsoft.com/office/spreadsheetml/2022/featurepropertybag" uri="{C7286773-470A-42A8-94C5-96B5CB345126}">
          <xfpb:xfComplement i="0"/>
        </ext>
      </extLst>
    </xf>
    <xf numFmtId="0" fontId="2" fillId="2" borderId="11" xfId="0" applyFont="1" applyFill="1" applyBorder="1" applyAlignment="1">
      <alignment vertical="center" wrapText="1"/>
    </xf>
    <xf numFmtId="0" fontId="13" fillId="5" borderId="0" xfId="0" applyFont="1" applyFill="1" applyAlignment="1">
      <alignment horizontal="center" vertical="center" textRotation="90"/>
    </xf>
    <xf numFmtId="10" fontId="16" fillId="4" borderId="17" xfId="5" applyNumberFormat="1" applyFont="1" applyFill="1" applyBorder="1" applyAlignment="1"/>
    <xf numFmtId="10" fontId="16" fillId="4" borderId="20" xfId="5" applyNumberFormat="1" applyFont="1" applyFill="1" applyBorder="1" applyAlignment="1"/>
    <xf numFmtId="0" fontId="25" fillId="4" borderId="0" xfId="0" applyFont="1" applyFill="1" applyAlignment="1">
      <alignment horizontal="left" wrapText="1"/>
    </xf>
    <xf numFmtId="0" fontId="0" fillId="8" borderId="0" xfId="0" applyFill="1">
      <extLst>
        <ext xmlns:xfpb="http://schemas.microsoft.com/office/spreadsheetml/2022/featurepropertybag" uri="{C7286773-470A-42A8-94C5-96B5CB345126}">
          <xfpb:xfComplement i="0"/>
        </ext>
      </extLst>
    </xf>
    <xf numFmtId="0" fontId="18" fillId="0" borderId="0" xfId="3" applyFont="1" applyAlignment="1">
      <alignment horizontal="center"/>
    </xf>
    <xf numFmtId="0" fontId="16" fillId="0" borderId="0" xfId="0" applyFont="1" applyAlignment="1">
      <alignment horizontal="left" vertical="center"/>
    </xf>
    <xf numFmtId="0" fontId="1" fillId="0" borderId="0" xfId="0" applyFont="1" applyAlignment="1">
      <alignment horizontal="right"/>
      <extLst>
        <ext xmlns:xfpb="http://schemas.microsoft.com/office/spreadsheetml/2022/featurepropertybag" uri="{C7286773-470A-42A8-94C5-96B5CB345126}">
          <xfpb:xfComplement i="0"/>
        </ext>
      </extLst>
    </xf>
    <xf numFmtId="3" fontId="1" fillId="8" borderId="1" xfId="0" applyNumberFormat="1" applyFont="1" applyFill="1" applyBorder="1" applyAlignment="1">
      <alignment wrapText="1"/>
    </xf>
    <xf numFmtId="3" fontId="1" fillId="8" borderId="0" xfId="0" applyNumberFormat="1" applyFont="1" applyFill="1" applyAlignment="1">
      <alignment wrapText="1"/>
    </xf>
    <xf numFmtId="0" fontId="18" fillId="0" borderId="0" xfId="3" applyFont="1"/>
    <xf numFmtId="0" fontId="1" fillId="0" borderId="0" xfId="0" applyFont="1" applyAlignment="1">
      <alignment horizontal="right" vertical="center"/>
      <extLst>
        <ext xmlns:xfpb="http://schemas.microsoft.com/office/spreadsheetml/2022/featurepropertybag" uri="{C7286773-470A-42A8-94C5-96B5CB345126}">
          <xfpb:xfComplement i="0"/>
        </ext>
      </extLst>
    </xf>
    <xf numFmtId="0" fontId="1" fillId="8" borderId="0" xfId="0" applyFont="1" applyFill="1" applyAlignment="1">
      <alignment horizontal="center" wrapText="1"/>
      <extLst>
        <ext xmlns:xfpb="http://schemas.microsoft.com/office/spreadsheetml/2022/featurepropertybag" uri="{C7286773-470A-42A8-94C5-96B5CB345126}">
          <xfpb:xfComplement i="0"/>
        </ext>
      </extLst>
    </xf>
    <xf numFmtId="0" fontId="1" fillId="8" borderId="0" xfId="0" applyFont="1" applyFill="1" applyAlignment="1">
      <alignment horizontal="left" wrapText="1"/>
    </xf>
    <xf numFmtId="0" fontId="1" fillId="0" borderId="0" xfId="0" applyFont="1" applyAlignment="1">
      <alignment horizontal="right"/>
    </xf>
    <xf numFmtId="0" fontId="0" fillId="4" borderId="0" xfId="0" applyFill="1" applyAlignment="1">
      <alignment wrapText="1"/>
      <extLst>
        <ext xmlns:xfpb="http://schemas.microsoft.com/office/spreadsheetml/2022/featurepropertybag" uri="{C7286773-470A-42A8-94C5-96B5CB345126}">
          <xfpb:xfComplement i="0"/>
        </ext>
      </extLst>
    </xf>
    <xf numFmtId="0" fontId="1" fillId="2" borderId="3" xfId="0" applyFont="1" applyFill="1" applyBorder="1"/>
    <xf numFmtId="0" fontId="13" fillId="4" borderId="0" xfId="0" applyFont="1" applyFill="1" applyAlignment="1">
      <alignment horizontal="center" vertical="center" textRotation="90"/>
    </xf>
    <xf numFmtId="0" fontId="0" fillId="4" borderId="0" xfId="0" applyFill="1">
      <extLst>
        <ext xmlns:xfpb="http://schemas.microsoft.com/office/spreadsheetml/2022/featurepropertybag" uri="{C7286773-470A-42A8-94C5-96B5CB345126}">
          <xfpb:xfComplement i="0"/>
        </ext>
      </extLst>
    </xf>
    <xf numFmtId="0" fontId="1" fillId="4" borderId="0" xfId="0" applyFont="1" applyFill="1">
      <extLst>
        <ext xmlns:xfpb="http://schemas.microsoft.com/office/spreadsheetml/2022/featurepropertybag" uri="{C7286773-470A-42A8-94C5-96B5CB345126}">
          <xfpb:xfComplement i="0"/>
        </ext>
      </extLst>
    </xf>
    <xf numFmtId="0" fontId="1" fillId="4" borderId="0" xfId="0" applyFont="1" applyFill="1" applyAlignment="1">
      <alignment wrapText="1"/>
      <extLst>
        <ext xmlns:xfpb="http://schemas.microsoft.com/office/spreadsheetml/2022/featurepropertybag" uri="{C7286773-470A-42A8-94C5-96B5CB345126}">
          <xfpb:xfComplement i="0"/>
        </ext>
      </extLst>
    </xf>
    <xf numFmtId="0" fontId="15" fillId="2" borderId="0" xfId="0" applyFont="1" applyFill="1"/>
    <xf numFmtId="0" fontId="16" fillId="2" borderId="0" xfId="0" applyFont="1" applyFill="1" applyAlignment="1">
      <alignment vertical="center"/>
    </xf>
    <xf numFmtId="0" fontId="22" fillId="4" borderId="0" xfId="0" applyFont="1" applyFill="1" applyAlignment="1">
      <alignment horizontal="center" vertical="center" textRotation="90"/>
      <extLst>
        <ext xmlns:xfpb="http://schemas.microsoft.com/office/spreadsheetml/2022/featurepropertybag" uri="{C7286773-470A-42A8-94C5-96B5CB345126}">
          <xfpb:xfComplement i="0"/>
        </ext>
      </extLst>
    </xf>
    <xf numFmtId="0" fontId="16" fillId="2" borderId="0" xfId="0" applyFont="1" applyFill="1"/>
    <xf numFmtId="0" fontId="1" fillId="0" borderId="3" xfId="0" applyFont="1" applyBorder="1" applyAlignment="1">
      <alignment wrapText="1"/>
    </xf>
    <xf numFmtId="0" fontId="22" fillId="8" borderId="0" xfId="0" applyFont="1" applyFill="1" applyAlignment="1">
      <alignment horizontal="center" vertical="center" textRotation="90"/>
      <extLst>
        <ext xmlns:xfpb="http://schemas.microsoft.com/office/spreadsheetml/2022/featurepropertybag" uri="{C7286773-470A-42A8-94C5-96B5CB345126}">
          <xfpb:xfComplement i="0"/>
        </ext>
      </extLst>
    </xf>
    <xf numFmtId="0" fontId="1" fillId="0" borderId="0" xfId="0" applyFont="1" applyAlignment="1">
      <alignment horizontal="left"/>
    </xf>
    <xf numFmtId="10" fontId="1" fillId="4" borderId="0" xfId="5" applyNumberFormat="1" applyFont="1" applyFill="1" applyBorder="1" applyAlignment="1">
      <alignment horizontal="right"/>
      <extLst>
        <ext xmlns:xfpb="http://schemas.microsoft.com/office/spreadsheetml/2022/featurepropertybag" uri="{C7286773-470A-42A8-94C5-96B5CB345126}">
          <xfpb:xfComplement i="0"/>
        </ext>
      </extLst>
    </xf>
    <xf numFmtId="0" fontId="12" fillId="2" borderId="0" xfId="0" applyFont="1" applyFill="1" applyAlignment="1">
      <alignment horizontal="right"/>
    </xf>
    <xf numFmtId="0" fontId="13" fillId="5" borderId="11" xfId="0" applyFont="1" applyFill="1" applyBorder="1" applyAlignment="1">
      <alignment horizontal="center" vertical="center" wrapText="1"/>
    </xf>
    <xf numFmtId="0" fontId="1" fillId="2" borderId="11" xfId="0" applyFont="1" applyFill="1" applyBorder="1" applyAlignment="1">
      <alignment horizontal="left" vertical="center" wrapText="1"/>
    </xf>
    <xf numFmtId="0" fontId="3" fillId="0" borderId="11" xfId="0" applyFont="1" applyBorder="1" applyAlignment="1">
      <alignment horizontal="center" vertical="center" wrapText="1"/>
    </xf>
    <xf numFmtId="0" fontId="2" fillId="3" borderId="11" xfId="0" applyFont="1" applyFill="1" applyBorder="1" applyAlignment="1">
      <alignment horizontal="center" vertical="center" wrapText="1"/>
    </xf>
    <xf numFmtId="0" fontId="1" fillId="2" borderId="11" xfId="0" applyFont="1" applyFill="1" applyBorder="1" applyAlignment="1">
      <alignment horizontal="center" vertical="top" wrapText="1"/>
    </xf>
    <xf numFmtId="0" fontId="2" fillId="7" borderId="11" xfId="0" applyFont="1" applyFill="1" applyBorder="1" applyAlignment="1">
      <alignment vertical="center" wrapText="1"/>
    </xf>
    <xf numFmtId="0" fontId="1" fillId="0" borderId="11" xfId="0" applyFont="1" applyBorder="1" applyAlignment="1">
      <alignment vertical="top" wrapText="1"/>
    </xf>
    <xf numFmtId="0" fontId="2" fillId="7" borderId="11" xfId="0" applyFont="1" applyFill="1" applyBorder="1" applyAlignment="1">
      <alignment horizontal="left" vertical="center" wrapText="1"/>
    </xf>
    <xf numFmtId="0" fontId="13" fillId="5" borderId="14" xfId="0" applyFont="1" applyFill="1" applyBorder="1" applyAlignment="1">
      <alignment horizontal="center" vertical="center" wrapText="1"/>
    </xf>
    <xf numFmtId="0" fontId="22" fillId="10" borderId="11" xfId="0" applyFont="1" applyFill="1" applyBorder="1" applyAlignment="1">
      <alignment horizontal="center" vertical="center" wrapText="1"/>
    </xf>
    <xf numFmtId="0" fontId="1" fillId="2" borderId="11" xfId="2" applyFont="1" applyFill="1" applyBorder="1" applyAlignment="1">
      <alignment vertical="center" wrapText="1"/>
    </xf>
    <xf numFmtId="0" fontId="0" fillId="2" borderId="7" xfId="0" applyFill="1" applyBorder="1" applyAlignment="1">
      <alignment horizontal="center"/>
    </xf>
    <xf numFmtId="0" fontId="0" fillId="2" borderId="3" xfId="0" applyFill="1" applyBorder="1" applyAlignment="1">
      <alignment horizontal="center"/>
    </xf>
    <xf numFmtId="0" fontId="2" fillId="0" borderId="0" xfId="0" applyFont="1" applyAlignment="1">
      <alignment horizontal="right"/>
    </xf>
    <xf numFmtId="3" fontId="25" fillId="8" borderId="0" xfId="0" applyNumberFormat="1" applyFont="1" applyFill="1" applyAlignment="1">
      <alignment horizontal="right" wrapText="1"/>
    </xf>
    <xf numFmtId="3" fontId="29" fillId="8" borderId="0" xfId="0" applyNumberFormat="1" applyFont="1" applyFill="1" applyAlignment="1">
      <alignment horizontal="right" wrapText="1"/>
    </xf>
    <xf numFmtId="14" fontId="2" fillId="2" borderId="3" xfId="0" applyNumberFormat="1" applyFont="1" applyFill="1" applyBorder="1" applyAlignment="1">
      <alignment horizontal="left"/>
    </xf>
    <xf numFmtId="0" fontId="30" fillId="4" borderId="0" xfId="0" applyFont="1" applyFill="1" applyAlignment="1">
      <alignment horizontal="left" vertical="center"/>
    </xf>
    <xf numFmtId="0" fontId="30" fillId="4" borderId="3" xfId="0" applyFont="1" applyFill="1" applyBorder="1" applyAlignment="1">
      <alignment horizontal="left" vertical="center"/>
    </xf>
    <xf numFmtId="0" fontId="2" fillId="4" borderId="0" xfId="0" applyFont="1" applyFill="1" applyAlignment="1">
      <alignment vertical="center"/>
    </xf>
    <xf numFmtId="0" fontId="0" fillId="4" borderId="9" xfId="0" applyFill="1" applyBorder="1"/>
    <xf numFmtId="0" fontId="13" fillId="5" borderId="11" xfId="0" applyFont="1" applyFill="1" applyBorder="1" applyAlignment="1">
      <alignment horizontal="center" vertical="center" wrapText="1"/>
    </xf>
    <xf numFmtId="0" fontId="2" fillId="0" borderId="0" xfId="0" applyFont="1" applyAlignment="1">
      <alignment horizontal="center" vertical="center"/>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1" fillId="4" borderId="0" xfId="0" applyFont="1" applyFill="1" applyAlignment="1">
      <alignment horizontal="left" vertical="center" wrapText="1"/>
    </xf>
    <xf numFmtId="0" fontId="18" fillId="8" borderId="0" xfId="0" applyFont="1" applyFill="1" applyAlignment="1">
      <alignment horizontal="center" vertical="center" wrapText="1"/>
    </xf>
    <xf numFmtId="0" fontId="1" fillId="8" borderId="0" xfId="0" applyFont="1" applyFill="1" applyAlignment="1">
      <alignment horizontal="left" vertical="center" wrapText="1"/>
    </xf>
    <xf numFmtId="49" fontId="1" fillId="8" borderId="0" xfId="0" applyNumberFormat="1" applyFont="1" applyFill="1" applyAlignment="1" applyProtection="1">
      <alignment horizontal="left" vertical="center" wrapText="1"/>
      <protection locked="0"/>
    </xf>
    <xf numFmtId="49" fontId="1" fillId="8" borderId="0" xfId="0" applyNumberFormat="1" applyFont="1" applyFill="1" applyAlignment="1" applyProtection="1">
      <alignment horizontal="center" vertical="center" wrapText="1"/>
      <protection locked="0"/>
    </xf>
    <xf numFmtId="0" fontId="14" fillId="5" borderId="0" xfId="0" applyFont="1" applyFill="1" applyAlignment="1">
      <alignment horizontal="left"/>
    </xf>
    <xf numFmtId="0" fontId="1" fillId="8" borderId="1" xfId="0" applyFont="1" applyFill="1" applyBorder="1" applyAlignment="1">
      <alignment horizontal="center" vertical="center"/>
    </xf>
    <xf numFmtId="0" fontId="1" fillId="8" borderId="2" xfId="0" applyFont="1" applyFill="1" applyBorder="1" applyAlignment="1">
      <alignment horizontal="center" vertical="center"/>
    </xf>
    <xf numFmtId="0" fontId="2" fillId="2" borderId="0" xfId="0" applyFont="1" applyFill="1" applyAlignment="1">
      <alignment wrapText="1"/>
    </xf>
    <xf numFmtId="49" fontId="0" fillId="2" borderId="0" xfId="0" applyNumberFormat="1" applyFill="1" applyAlignment="1" applyProtection="1">
      <alignment horizontal="left" vertical="top" wrapText="1"/>
      <protection locked="0"/>
    </xf>
    <xf numFmtId="0" fontId="10" fillId="8" borderId="1" xfId="2" applyFill="1" applyBorder="1" applyAlignment="1">
      <alignment horizontal="center" vertical="center"/>
    </xf>
    <xf numFmtId="0" fontId="10" fillId="8" borderId="0" xfId="2" applyFill="1" applyBorder="1" applyAlignment="1">
      <alignment horizontal="center" vertical="center"/>
    </xf>
    <xf numFmtId="0" fontId="1" fillId="8" borderId="0" xfId="0" applyFont="1" applyFill="1" applyAlignment="1">
      <alignment horizontal="center" vertical="center"/>
    </xf>
    <xf numFmtId="0" fontId="1" fillId="4" borderId="0" xfId="0" applyFont="1" applyFill="1" applyAlignment="1">
      <alignment horizontal="left" wrapText="1"/>
    </xf>
    <xf numFmtId="0" fontId="13" fillId="5" borderId="0" xfId="0" applyFont="1" applyFill="1" applyAlignment="1">
      <alignment horizontal="center"/>
    </xf>
    <xf numFmtId="0" fontId="22" fillId="8" borderId="0" xfId="0" applyFont="1" applyFill="1" applyAlignment="1">
      <alignment horizontal="center" vertical="center" wrapText="1"/>
    </xf>
    <xf numFmtId="49" fontId="2" fillId="8" borderId="1" xfId="0" applyNumberFormat="1" applyFont="1" applyFill="1" applyBorder="1" applyAlignment="1">
      <alignment horizontal="center" wrapText="1"/>
    </xf>
    <xf numFmtId="49" fontId="2" fillId="8" borderId="2" xfId="0" applyNumberFormat="1" applyFont="1" applyFill="1" applyBorder="1" applyAlignment="1">
      <alignment horizontal="center" wrapText="1"/>
    </xf>
    <xf numFmtId="0" fontId="1" fillId="8" borderId="0" xfId="0" applyFont="1" applyFill="1" applyAlignment="1">
      <alignment horizontal="center" vertical="center" wrapText="1"/>
    </xf>
    <xf numFmtId="0" fontId="2" fillId="8" borderId="0" xfId="0" applyFont="1" applyFill="1" applyAlignment="1">
      <alignment horizontal="center" vertical="top"/>
    </xf>
    <xf numFmtId="0" fontId="18" fillId="0" borderId="0" xfId="3" applyFont="1" applyAlignment="1">
      <alignment horizontal="center"/>
    </xf>
    <xf numFmtId="49" fontId="2" fillId="8" borderId="0" xfId="0" applyNumberFormat="1" applyFont="1" applyFill="1" applyAlignment="1">
      <alignment horizontal="center" wrapText="1"/>
    </xf>
    <xf numFmtId="0" fontId="0" fillId="2" borderId="7" xfId="0" applyFill="1" applyBorder="1" applyAlignment="1">
      <alignment horizontal="center"/>
    </xf>
    <xf numFmtId="0" fontId="0" fillId="2" borderId="0" xfId="0" applyFill="1" applyAlignment="1">
      <alignment horizontal="center"/>
    </xf>
    <xf numFmtId="14" fontId="1" fillId="8" borderId="0" xfId="0" applyNumberFormat="1" applyFont="1" applyFill="1" applyAlignment="1" applyProtection="1">
      <alignment horizontal="center" vertical="center" wrapText="1"/>
      <protection locked="0"/>
    </xf>
    <xf numFmtId="1" fontId="13" fillId="5" borderId="1" xfId="0" applyNumberFormat="1" applyFont="1" applyFill="1" applyBorder="1" applyAlignment="1">
      <alignment horizontal="center"/>
    </xf>
    <xf numFmtId="1" fontId="13" fillId="5" borderId="0" xfId="0" applyNumberFormat="1" applyFont="1" applyFill="1" applyAlignment="1">
      <alignment horizontal="center"/>
    </xf>
    <xf numFmtId="49" fontId="2" fillId="0" borderId="0" xfId="0" applyNumberFormat="1" applyFont="1" applyAlignment="1" applyProtection="1">
      <alignment horizontal="center" vertical="center" wrapText="1"/>
      <protection locked="0"/>
    </xf>
    <xf numFmtId="0" fontId="0" fillId="2" borderId="3" xfId="0" applyFill="1" applyBorder="1" applyAlignment="1">
      <alignment horizontal="center"/>
    </xf>
    <xf numFmtId="14" fontId="1" fillId="4" borderId="0" xfId="0" applyNumberFormat="1" applyFont="1" applyFill="1" applyAlignment="1">
      <alignment horizontal="center"/>
    </xf>
    <xf numFmtId="0" fontId="2" fillId="4" borderId="0" xfId="0" applyFont="1" applyFill="1" applyAlignment="1">
      <alignment horizontal="left"/>
    </xf>
    <xf numFmtId="0" fontId="13" fillId="5" borderId="0" xfId="0" applyFont="1" applyFill="1" applyAlignment="1">
      <alignment horizontal="center" vertical="center" textRotation="90"/>
    </xf>
    <xf numFmtId="0" fontId="30" fillId="4" borderId="0" xfId="0" applyFont="1" applyFill="1" applyAlignment="1">
      <alignment horizontal="left" vertical="center"/>
    </xf>
    <xf numFmtId="0" fontId="30" fillId="4" borderId="3" xfId="0" applyFont="1" applyFill="1" applyBorder="1" applyAlignment="1">
      <alignment horizontal="left" vertical="center"/>
    </xf>
    <xf numFmtId="0" fontId="1" fillId="4" borderId="0" xfId="0" applyFont="1" applyFill="1" applyAlignment="1">
      <alignment horizontal="left"/>
    </xf>
    <xf numFmtId="0" fontId="0" fillId="8" borderId="0" xfId="0" applyFill="1" applyAlignment="1">
      <alignment horizontal="center" wrapText="1"/>
    </xf>
    <xf numFmtId="6" fontId="0" fillId="8" borderId="0" xfId="0" applyNumberFormat="1" applyFill="1" applyAlignment="1">
      <alignment horizontal="center" wrapText="1"/>
    </xf>
    <xf numFmtId="0" fontId="13" fillId="4" borderId="0" xfId="0" applyFont="1" applyFill="1" applyAlignment="1">
      <alignment horizontal="center" vertical="center" textRotation="90"/>
    </xf>
    <xf numFmtId="0" fontId="13" fillId="4" borderId="3" xfId="0" applyFont="1" applyFill="1" applyBorder="1" applyAlignment="1">
      <alignment horizontal="center" vertical="center" textRotation="90"/>
    </xf>
    <xf numFmtId="0" fontId="1" fillId="0" borderId="0" xfId="3" applyAlignment="1">
      <alignment horizontal="left"/>
    </xf>
    <xf numFmtId="14" fontId="2" fillId="4" borderId="0" xfId="0" applyNumberFormat="1" applyFont="1" applyFill="1" applyAlignment="1">
      <alignment horizontal="center"/>
    </xf>
    <xf numFmtId="0" fontId="0" fillId="4" borderId="0" xfId="0" applyFill="1" applyAlignment="1">
      <alignment horizontal="center"/>
    </xf>
    <xf numFmtId="0" fontId="0" fillId="4" borderId="3" xfId="0" applyFill="1" applyBorder="1" applyAlignment="1">
      <alignment horizontal="center"/>
    </xf>
    <xf numFmtId="0" fontId="1" fillId="0" borderId="0" xfId="0" applyFont="1" applyAlignment="1">
      <alignment horizontal="left"/>
    </xf>
    <xf numFmtId="0" fontId="1" fillId="0" borderId="0" xfId="0" applyFont="1" applyAlignment="1">
      <alignment horizontal="center"/>
    </xf>
    <xf numFmtId="0" fontId="1" fillId="0" borderId="3" xfId="0" applyFont="1" applyBorder="1" applyAlignment="1">
      <alignment horizontal="center"/>
    </xf>
    <xf numFmtId="0" fontId="2" fillId="8" borderId="0" xfId="0" applyFont="1" applyFill="1" applyAlignment="1" applyProtection="1">
      <alignment horizontal="center" vertical="center" wrapText="1"/>
      <protection locked="0"/>
    </xf>
    <xf numFmtId="49" fontId="1" fillId="8" borderId="0" xfId="3" applyNumberFormat="1" applyFill="1" applyAlignment="1" applyProtection="1">
      <alignment horizontal="center" vertical="center" wrapText="1"/>
      <protection locked="0"/>
    </xf>
    <xf numFmtId="14" fontId="1" fillId="2" borderId="0" xfId="0" applyNumberFormat="1" applyFont="1" applyFill="1" applyAlignment="1">
      <alignment horizontal="center"/>
    </xf>
    <xf numFmtId="14" fontId="12" fillId="6" borderId="0" xfId="3" applyNumberFormat="1" applyFont="1" applyFill="1" applyAlignment="1" applyProtection="1">
      <alignment horizontal="center" vertical="center" wrapText="1"/>
      <protection locked="0"/>
    </xf>
    <xf numFmtId="0" fontId="1" fillId="7" borderId="0" xfId="0" applyFont="1" applyFill="1" applyAlignment="1">
      <alignment horizontal="center"/>
    </xf>
    <xf numFmtId="10" fontId="16" fillId="4" borderId="16" xfId="5" applyNumberFormat="1" applyFont="1" applyFill="1" applyBorder="1" applyAlignment="1">
      <alignment horizontal="left"/>
    </xf>
    <xf numFmtId="10" fontId="16" fillId="4" borderId="17" xfId="5" applyNumberFormat="1" applyFont="1" applyFill="1" applyBorder="1" applyAlignment="1">
      <alignment horizontal="left"/>
    </xf>
    <xf numFmtId="10" fontId="16" fillId="4" borderId="18" xfId="5" applyNumberFormat="1" applyFont="1" applyFill="1" applyBorder="1" applyAlignment="1">
      <alignment horizontal="left"/>
    </xf>
    <xf numFmtId="10" fontId="16" fillId="4" borderId="19" xfId="5" applyNumberFormat="1" applyFont="1" applyFill="1" applyBorder="1" applyAlignment="1">
      <alignment horizontal="left"/>
    </xf>
    <xf numFmtId="10" fontId="16" fillId="4" borderId="20" xfId="5" applyNumberFormat="1" applyFont="1" applyFill="1" applyBorder="1" applyAlignment="1">
      <alignment horizontal="left"/>
    </xf>
    <xf numFmtId="10" fontId="16" fillId="4" borderId="21" xfId="5" applyNumberFormat="1" applyFont="1" applyFill="1" applyBorder="1" applyAlignment="1">
      <alignment horizontal="left"/>
    </xf>
    <xf numFmtId="0" fontId="1" fillId="4" borderId="0" xfId="0" applyFont="1" applyFill="1" applyAlignment="1">
      <alignment horizontal="right"/>
      <extLst>
        <ext xmlns:xfpb="http://schemas.microsoft.com/office/spreadsheetml/2022/featurepropertybag" uri="{C7286773-470A-42A8-94C5-96B5CB345126}">
          <xfpb:xfComplement i="0"/>
        </ext>
      </extLst>
    </xf>
    <xf numFmtId="0" fontId="2" fillId="2" borderId="0" xfId="0" applyFont="1" applyFill="1" applyAlignment="1">
      <alignment horizontal="left"/>
    </xf>
    <xf numFmtId="0" fontId="0" fillId="4" borderId="0" xfId="0" applyFill="1" applyAlignment="1">
      <alignment horizontal="right" wrapText="1"/>
      <extLst>
        <ext xmlns:xfpb="http://schemas.microsoft.com/office/spreadsheetml/2022/featurepropertybag" uri="{C7286773-470A-42A8-94C5-96B5CB345126}">
          <xfpb:xfComplement i="0"/>
        </ext>
      </extLst>
    </xf>
    <xf numFmtId="0" fontId="1" fillId="4" borderId="0" xfId="0" applyFont="1" applyFill="1" applyAlignment="1">
      <alignment horizontal="right"/>
    </xf>
    <xf numFmtId="0" fontId="13" fillId="4" borderId="0" xfId="0" applyFont="1" applyFill="1" applyAlignment="1">
      <alignment horizontal="center" vertical="center" textRotation="90" wrapText="1"/>
    </xf>
    <xf numFmtId="0" fontId="13" fillId="5" borderId="0" xfId="0" applyFont="1" applyFill="1" applyAlignment="1">
      <alignment horizontal="center" vertical="center" textRotation="90" wrapText="1"/>
    </xf>
    <xf numFmtId="14" fontId="1" fillId="0" borderId="0" xfId="3" applyNumberFormat="1" applyAlignment="1" applyProtection="1">
      <alignment horizontal="left" vertical="center" wrapText="1"/>
      <protection locked="0"/>
    </xf>
    <xf numFmtId="14" fontId="12" fillId="6" borderId="0" xfId="3" applyNumberFormat="1" applyFont="1" applyFill="1" applyAlignment="1" applyProtection="1">
      <alignment horizontal="left" vertical="center" wrapText="1"/>
      <protection locked="0"/>
    </xf>
    <xf numFmtId="0" fontId="13" fillId="4" borderId="3" xfId="0" applyFont="1" applyFill="1" applyBorder="1" applyAlignment="1">
      <alignment horizontal="center" vertical="center" textRotation="90" wrapText="1"/>
    </xf>
    <xf numFmtId="0" fontId="1" fillId="8" borderId="19" xfId="0" applyFont="1" applyFill="1" applyBorder="1" applyAlignment="1">
      <alignment horizontal="center" wrapText="1"/>
    </xf>
    <xf numFmtId="0" fontId="1" fillId="8" borderId="20" xfId="0" applyFont="1" applyFill="1" applyBorder="1" applyAlignment="1">
      <alignment horizontal="center" wrapText="1"/>
    </xf>
    <xf numFmtId="0" fontId="1" fillId="8" borderId="21" xfId="0" applyFont="1" applyFill="1" applyBorder="1" applyAlignment="1">
      <alignment horizontal="center" wrapText="1"/>
    </xf>
    <xf numFmtId="0" fontId="2" fillId="4" borderId="20" xfId="0" applyFont="1" applyFill="1" applyBorder="1" applyAlignment="1">
      <alignment horizontal="left"/>
    </xf>
    <xf numFmtId="0" fontId="22" fillId="4" borderId="0" xfId="0" applyFont="1" applyFill="1" applyAlignment="1">
      <alignment horizontal="left" vertical="center"/>
    </xf>
    <xf numFmtId="0" fontId="1" fillId="0" borderId="0" xfId="0" applyFont="1"/>
    <xf numFmtId="1" fontId="18" fillId="2" borderId="0" xfId="0" applyNumberFormat="1" applyFont="1" applyFill="1" applyAlignment="1">
      <alignment horizontal="center"/>
    </xf>
    <xf numFmtId="0" fontId="1" fillId="4" borderId="0" xfId="0" applyFont="1" applyFill="1" applyAlignment="1">
      <alignment horizontal="center" wrapText="1"/>
    </xf>
    <xf numFmtId="0" fontId="1" fillId="8" borderId="0" xfId="0" applyFont="1" applyFill="1" applyAlignment="1">
      <alignment horizontal="left" wrapText="1"/>
    </xf>
    <xf numFmtId="0" fontId="0" fillId="0" borderId="0" xfId="0" applyAlignment="1">
      <alignment horizontal="center"/>
    </xf>
    <xf numFmtId="0" fontId="0" fillId="0" borderId="3" xfId="0" applyBorder="1" applyAlignment="1">
      <alignment horizontal="center"/>
    </xf>
    <xf numFmtId="0" fontId="23" fillId="8" borderId="16" xfId="0" applyFont="1" applyFill="1" applyBorder="1" applyAlignment="1">
      <alignment horizontal="center"/>
    </xf>
    <xf numFmtId="0" fontId="23" fillId="8" borderId="17" xfId="0" applyFont="1" applyFill="1" applyBorder="1" applyAlignment="1">
      <alignment horizontal="center"/>
    </xf>
    <xf numFmtId="0" fontId="23" fillId="8" borderId="18" xfId="0" applyFont="1" applyFill="1" applyBorder="1" applyAlignment="1">
      <alignment horizontal="center"/>
    </xf>
    <xf numFmtId="0" fontId="0" fillId="4" borderId="0" xfId="0" applyFill="1" applyAlignment="1">
      <alignment horizontal="right"/>
      <extLst>
        <ext xmlns:xfpb="http://schemas.microsoft.com/office/spreadsheetml/2022/featurepropertybag" uri="{C7286773-470A-42A8-94C5-96B5CB345126}">
          <xfpb:xfComplement i="0"/>
        </ext>
      </extLst>
    </xf>
    <xf numFmtId="0" fontId="25" fillId="8" borderId="0" xfId="0" applyFont="1" applyFill="1" applyAlignment="1">
      <alignment horizontal="left" wrapText="1"/>
    </xf>
    <xf numFmtId="0" fontId="1" fillId="8" borderId="0" xfId="0" applyFont="1" applyFill="1" applyAlignment="1">
      <alignment horizontal="left"/>
    </xf>
    <xf numFmtId="0" fontId="1" fillId="8" borderId="0" xfId="0" applyFont="1" applyFill="1"/>
    <xf numFmtId="0" fontId="24" fillId="8" borderId="0" xfId="0" applyFont="1" applyFill="1" applyAlignment="1">
      <alignment horizontal="center" vertical="center" wrapText="1"/>
    </xf>
    <xf numFmtId="44" fontId="1" fillId="8" borderId="0" xfId="4" applyFont="1" applyFill="1" applyBorder="1" applyAlignment="1">
      <alignment horizontal="center"/>
    </xf>
    <xf numFmtId="0" fontId="1" fillId="2" borderId="0" xfId="0" applyFont="1" applyFill="1" applyAlignment="1" applyProtection="1">
      <alignment horizontal="center" wrapText="1"/>
      <protection locked="0"/>
    </xf>
    <xf numFmtId="14" fontId="2" fillId="0" borderId="0" xfId="0" applyNumberFormat="1" applyFont="1" applyAlignment="1" applyProtection="1">
      <alignment horizontal="center" vertical="center" wrapText="1"/>
      <protection locked="0"/>
    </xf>
    <xf numFmtId="0" fontId="8" fillId="0" borderId="0" xfId="0" applyFont="1" applyAlignment="1">
      <alignment horizontal="center"/>
    </xf>
    <xf numFmtId="0" fontId="1" fillId="8" borderId="0" xfId="0" applyFont="1" applyFill="1" applyAlignment="1">
      <alignment horizontal="left" vertical="top"/>
    </xf>
    <xf numFmtId="0" fontId="13" fillId="5" borderId="1" xfId="0" applyFont="1" applyFill="1" applyBorder="1" applyAlignment="1">
      <alignment horizontal="left"/>
    </xf>
    <xf numFmtId="0" fontId="13" fillId="5" borderId="2" xfId="0" applyFont="1" applyFill="1" applyBorder="1" applyAlignment="1">
      <alignment horizontal="left"/>
    </xf>
    <xf numFmtId="49" fontId="1" fillId="8" borderId="1" xfId="0" applyNumberFormat="1" applyFont="1" applyFill="1" applyBorder="1" applyAlignment="1" applyProtection="1">
      <alignment wrapText="1"/>
      <protection locked="0"/>
    </xf>
    <xf numFmtId="49" fontId="1" fillId="8" borderId="2" xfId="0" applyNumberFormat="1" applyFont="1" applyFill="1" applyBorder="1" applyAlignment="1" applyProtection="1">
      <alignment wrapText="1"/>
      <protection locked="0"/>
    </xf>
    <xf numFmtId="1" fontId="13" fillId="5" borderId="2" xfId="0" applyNumberFormat="1" applyFont="1" applyFill="1" applyBorder="1" applyAlignment="1">
      <alignment horizontal="center"/>
    </xf>
    <xf numFmtId="3" fontId="1" fillId="8" borderId="1" xfId="0" applyNumberFormat="1" applyFont="1" applyFill="1" applyBorder="1" applyAlignment="1">
      <alignment horizontal="center" wrapText="1"/>
    </xf>
    <xf numFmtId="3" fontId="1" fillId="8" borderId="0" xfId="0" applyNumberFormat="1" applyFont="1" applyFill="1" applyAlignment="1">
      <alignment horizontal="center" wrapText="1"/>
    </xf>
    <xf numFmtId="14" fontId="1" fillId="8" borderId="1" xfId="0" applyNumberFormat="1" applyFont="1" applyFill="1" applyBorder="1" applyAlignment="1">
      <alignment horizontal="center"/>
    </xf>
    <xf numFmtId="14" fontId="1" fillId="8" borderId="2" xfId="0" applyNumberFormat="1" applyFont="1" applyFill="1" applyBorder="1" applyAlignment="1">
      <alignment horizontal="center"/>
    </xf>
    <xf numFmtId="0" fontId="2" fillId="2" borderId="0" xfId="0" applyFont="1" applyFill="1" applyAlignment="1">
      <alignment horizontal="center"/>
    </xf>
    <xf numFmtId="0" fontId="1" fillId="2" borderId="0" xfId="0" applyFont="1" applyFill="1" applyAlignment="1">
      <alignment horizontal="center"/>
    </xf>
    <xf numFmtId="0" fontId="18" fillId="0" borderId="7" xfId="3" applyFont="1" applyBorder="1" applyAlignment="1">
      <alignment horizontal="center"/>
    </xf>
    <xf numFmtId="0" fontId="18" fillId="0" borderId="3" xfId="3" applyFont="1" applyBorder="1" applyAlignment="1">
      <alignment horizontal="center"/>
    </xf>
    <xf numFmtId="10" fontId="1" fillId="4" borderId="20" xfId="5" applyNumberFormat="1" applyFont="1" applyFill="1" applyBorder="1" applyAlignment="1">
      <alignment horizontal="center"/>
    </xf>
  </cellXfs>
  <cellStyles count="12">
    <cellStyle name="Formatvorlage 1" xfId="10" xr:uid="{7BBA2453-79A2-4EA9-93BD-AC60568D3FB5}"/>
    <cellStyle name="Formatvorlage 2" xfId="11" xr:uid="{B8EA36A6-AB64-43AF-BE29-7BB5E42C9709}"/>
    <cellStyle name="Link" xfId="2" builtinId="8"/>
    <cellStyle name="Prozent" xfId="5" builtinId="5"/>
    <cellStyle name="Prozent 2" xfId="7" xr:uid="{522145BE-36B0-416F-87F2-8478BB859207}"/>
    <cellStyle name="Standard" xfId="0" builtinId="0"/>
    <cellStyle name="Standard 2" xfId="3" xr:uid="{00000000-0005-0000-0000-000002000000}"/>
    <cellStyle name="Standard_2001 01 12_auftragsformular_CoC_Président Carré_Snacking-2" xfId="1" xr:uid="{00000000-0005-0000-0000-000003000000}"/>
    <cellStyle name="Währung" xfId="4" builtinId="4"/>
    <cellStyle name="Währung 2" xfId="6" xr:uid="{B636F190-D5B4-47E1-BB3A-9A418955C5DD}"/>
    <cellStyle name="Währung 2 2" xfId="9" xr:uid="{FEC8C5F5-908A-4862-B035-6EF7E5391DE7}"/>
    <cellStyle name="Währung 3" xfId="8" xr:uid="{64805353-F1B0-49F8-AE16-38E966A5A4DD}"/>
  </cellStyles>
  <dxfs count="2">
    <dxf>
      <fill>
        <patternFill>
          <bgColor rgb="FF92D050"/>
        </patternFill>
      </fill>
    </dxf>
    <dxf>
      <fill>
        <patternFill>
          <bgColor rgb="FFFF000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4BACC6"/>
      <color rgb="FFDDDDDD"/>
      <color rgb="FFFFCC00"/>
      <color rgb="FFA5D6E3"/>
      <color rgb="FFFCF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22/10/relationships/richValueRel" Target="richData/richValueRel.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sheetMetadata" Target="metadata.xml"/><Relationship Id="rId17" Type="http://schemas.microsoft.com/office/2022/11/relationships/FeaturePropertyBag" Target="featurePropertyBag/featurePropertyBag.xml"/><Relationship Id="rId2" Type="http://schemas.openxmlformats.org/officeDocument/2006/relationships/worksheet" Target="worksheets/sheet2.xml"/><Relationship Id="rId16" Type="http://schemas.microsoft.com/office/2017/06/relationships/rdRichValueTypes" Target="richData/rdRichValueTyp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microsoft.com/office/2017/06/relationships/rdRichValueStructure" Target="richData/rdrichvaluestructure.xml"/><Relationship Id="rId10" Type="http://schemas.openxmlformats.org/officeDocument/2006/relationships/styles" Target="styles.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 Target="richData/rdrichvalu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3" Type="http://schemas.openxmlformats.org/officeDocument/2006/relationships/image" Target="../media/image16.jpeg"/><Relationship Id="rId18" Type="http://schemas.openxmlformats.org/officeDocument/2006/relationships/image" Target="../media/image21.png"/><Relationship Id="rId26" Type="http://schemas.openxmlformats.org/officeDocument/2006/relationships/image" Target="../media/image29.png"/><Relationship Id="rId39" Type="http://schemas.openxmlformats.org/officeDocument/2006/relationships/image" Target="../media/image41.png"/><Relationship Id="rId21" Type="http://schemas.openxmlformats.org/officeDocument/2006/relationships/image" Target="../media/image24.png"/><Relationship Id="rId34" Type="http://schemas.openxmlformats.org/officeDocument/2006/relationships/image" Target="../media/image37.png"/><Relationship Id="rId42" Type="http://schemas.openxmlformats.org/officeDocument/2006/relationships/image" Target="../media/image44.jpeg"/><Relationship Id="rId7" Type="http://schemas.openxmlformats.org/officeDocument/2006/relationships/image" Target="../media/image10.emf"/><Relationship Id="rId2" Type="http://schemas.openxmlformats.org/officeDocument/2006/relationships/image" Target="../media/image5.jpeg"/><Relationship Id="rId16" Type="http://schemas.openxmlformats.org/officeDocument/2006/relationships/image" Target="../media/image19.png"/><Relationship Id="rId29" Type="http://schemas.openxmlformats.org/officeDocument/2006/relationships/image" Target="../media/image32.png"/><Relationship Id="rId1" Type="http://schemas.openxmlformats.org/officeDocument/2006/relationships/image" Target="../media/image4.jpeg"/><Relationship Id="rId6" Type="http://schemas.openxmlformats.org/officeDocument/2006/relationships/image" Target="../media/image9.png"/><Relationship Id="rId11" Type="http://schemas.openxmlformats.org/officeDocument/2006/relationships/image" Target="../media/image14.png"/><Relationship Id="rId24" Type="http://schemas.openxmlformats.org/officeDocument/2006/relationships/image" Target="../media/image27.png"/><Relationship Id="rId32" Type="http://schemas.openxmlformats.org/officeDocument/2006/relationships/image" Target="../media/image35.png"/><Relationship Id="rId37" Type="http://schemas.openxmlformats.org/officeDocument/2006/relationships/image" Target="../media/image39.png"/><Relationship Id="rId40" Type="http://schemas.openxmlformats.org/officeDocument/2006/relationships/image" Target="../media/image42.png"/><Relationship Id="rId45" Type="http://schemas.openxmlformats.org/officeDocument/2006/relationships/image" Target="../media/image47.jpeg"/><Relationship Id="rId5" Type="http://schemas.openxmlformats.org/officeDocument/2006/relationships/image" Target="../media/image8.jpeg"/><Relationship Id="rId15" Type="http://schemas.openxmlformats.org/officeDocument/2006/relationships/image" Target="../media/image18.png"/><Relationship Id="rId23" Type="http://schemas.openxmlformats.org/officeDocument/2006/relationships/image" Target="../media/image26.jpeg"/><Relationship Id="rId28" Type="http://schemas.openxmlformats.org/officeDocument/2006/relationships/image" Target="../media/image31.png"/><Relationship Id="rId36" Type="http://schemas.openxmlformats.org/officeDocument/2006/relationships/image" Target="../media/image2.png"/><Relationship Id="rId10" Type="http://schemas.openxmlformats.org/officeDocument/2006/relationships/image" Target="../media/image13.png"/><Relationship Id="rId19" Type="http://schemas.openxmlformats.org/officeDocument/2006/relationships/image" Target="../media/image22.png"/><Relationship Id="rId31" Type="http://schemas.openxmlformats.org/officeDocument/2006/relationships/image" Target="../media/image34.png"/><Relationship Id="rId44" Type="http://schemas.openxmlformats.org/officeDocument/2006/relationships/image" Target="../media/image46.png"/><Relationship Id="rId4" Type="http://schemas.openxmlformats.org/officeDocument/2006/relationships/image" Target="../media/image7.jpeg"/><Relationship Id="rId9" Type="http://schemas.openxmlformats.org/officeDocument/2006/relationships/image" Target="../media/image12.png"/><Relationship Id="rId14" Type="http://schemas.openxmlformats.org/officeDocument/2006/relationships/image" Target="../media/image17.png"/><Relationship Id="rId22" Type="http://schemas.openxmlformats.org/officeDocument/2006/relationships/image" Target="../media/image25.jpeg"/><Relationship Id="rId27" Type="http://schemas.openxmlformats.org/officeDocument/2006/relationships/image" Target="../media/image30.jpeg"/><Relationship Id="rId30" Type="http://schemas.openxmlformats.org/officeDocument/2006/relationships/image" Target="../media/image33.png"/><Relationship Id="rId35" Type="http://schemas.openxmlformats.org/officeDocument/2006/relationships/image" Target="../media/image38.png"/><Relationship Id="rId43" Type="http://schemas.openxmlformats.org/officeDocument/2006/relationships/image" Target="../media/image45.png"/><Relationship Id="rId8" Type="http://schemas.openxmlformats.org/officeDocument/2006/relationships/image" Target="../media/image11.emf"/><Relationship Id="rId3" Type="http://schemas.openxmlformats.org/officeDocument/2006/relationships/image" Target="../media/image6.jpeg"/><Relationship Id="rId12" Type="http://schemas.openxmlformats.org/officeDocument/2006/relationships/image" Target="../media/image15.jpeg"/><Relationship Id="rId17" Type="http://schemas.openxmlformats.org/officeDocument/2006/relationships/image" Target="../media/image20.png"/><Relationship Id="rId25" Type="http://schemas.openxmlformats.org/officeDocument/2006/relationships/image" Target="../media/image28.png"/><Relationship Id="rId33" Type="http://schemas.openxmlformats.org/officeDocument/2006/relationships/image" Target="../media/image36.png"/><Relationship Id="rId38" Type="http://schemas.openxmlformats.org/officeDocument/2006/relationships/image" Target="../media/image40.png"/><Relationship Id="rId46" Type="http://schemas.openxmlformats.org/officeDocument/2006/relationships/image" Target="../media/image48.jpeg"/><Relationship Id="rId20" Type="http://schemas.openxmlformats.org/officeDocument/2006/relationships/image" Target="../media/image23.jpeg"/><Relationship Id="rId41" Type="http://schemas.openxmlformats.org/officeDocument/2006/relationships/image" Target="../media/image43.png"/></Relationships>
</file>

<file path=xl/drawings/drawing1.xml><?xml version="1.0" encoding="utf-8"?>
<xdr:wsDr xmlns:xdr="http://schemas.openxmlformats.org/drawingml/2006/spreadsheetDrawing" xmlns:a="http://schemas.openxmlformats.org/drawingml/2006/main">
  <xdr:twoCellAnchor>
    <xdr:from>
      <xdr:col>2</xdr:col>
      <xdr:colOff>28575</xdr:colOff>
      <xdr:row>2</xdr:row>
      <xdr:rowOff>28575</xdr:rowOff>
    </xdr:from>
    <xdr:to>
      <xdr:col>3</xdr:col>
      <xdr:colOff>1781175</xdr:colOff>
      <xdr:row>5</xdr:row>
      <xdr:rowOff>0</xdr:rowOff>
    </xdr:to>
    <xdr:pic>
      <xdr:nvPicPr>
        <xdr:cNvPr id="2" name="Grafik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b="-81"/>
        <a:stretch>
          <a:fillRect/>
        </a:stretch>
      </xdr:blipFill>
      <xdr:spPr bwMode="auto">
        <a:xfrm>
          <a:off x="657225" y="542925"/>
          <a:ext cx="22098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28575</xdr:colOff>
      <xdr:row>2</xdr:row>
      <xdr:rowOff>28575</xdr:rowOff>
    </xdr:from>
    <xdr:to>
      <xdr:col>3</xdr:col>
      <xdr:colOff>1781175</xdr:colOff>
      <xdr:row>5</xdr:row>
      <xdr:rowOff>0</xdr:rowOff>
    </xdr:to>
    <xdr:pic>
      <xdr:nvPicPr>
        <xdr:cNvPr id="3" name="Grafik 1">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b="-81"/>
        <a:stretch>
          <a:fillRect/>
        </a:stretch>
      </xdr:blipFill>
      <xdr:spPr bwMode="auto">
        <a:xfrm>
          <a:off x="657225" y="542925"/>
          <a:ext cx="22098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2</xdr:row>
      <xdr:rowOff>53340</xdr:rowOff>
    </xdr:from>
    <xdr:to>
      <xdr:col>4</xdr:col>
      <xdr:colOff>1501140</xdr:colOff>
      <xdr:row>5</xdr:row>
      <xdr:rowOff>24765</xdr:rowOff>
    </xdr:to>
    <xdr:pic>
      <xdr:nvPicPr>
        <xdr:cNvPr id="2" name="Grafik 1">
          <a:extLst>
            <a:ext uri="{FF2B5EF4-FFF2-40B4-BE49-F238E27FC236}">
              <a16:creationId xmlns:a16="http://schemas.microsoft.com/office/drawing/2014/main" id="{E1BC004D-0F6C-4E95-81B1-3E80D1543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b="-81"/>
        <a:stretch>
          <a:fillRect/>
        </a:stretch>
      </xdr:blipFill>
      <xdr:spPr bwMode="auto">
        <a:xfrm>
          <a:off x="1082040" y="579120"/>
          <a:ext cx="2217420" cy="4743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28575</xdr:colOff>
      <xdr:row>2</xdr:row>
      <xdr:rowOff>28575</xdr:rowOff>
    </xdr:from>
    <xdr:to>
      <xdr:col>3</xdr:col>
      <xdr:colOff>1781175</xdr:colOff>
      <xdr:row>5</xdr:row>
      <xdr:rowOff>0</xdr:rowOff>
    </xdr:to>
    <xdr:pic>
      <xdr:nvPicPr>
        <xdr:cNvPr id="2" name="Grafik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b="-81"/>
        <a:stretch>
          <a:fillRect/>
        </a:stretch>
      </xdr:blipFill>
      <xdr:spPr bwMode="auto">
        <a:xfrm>
          <a:off x="1076325" y="542925"/>
          <a:ext cx="22002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28575</xdr:colOff>
      <xdr:row>2</xdr:row>
      <xdr:rowOff>28575</xdr:rowOff>
    </xdr:from>
    <xdr:to>
      <xdr:col>3</xdr:col>
      <xdr:colOff>1781175</xdr:colOff>
      <xdr:row>5</xdr:row>
      <xdr:rowOff>0</xdr:rowOff>
    </xdr:to>
    <xdr:pic>
      <xdr:nvPicPr>
        <xdr:cNvPr id="2" name="Grafik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b="-81"/>
        <a:stretch>
          <a:fillRect/>
        </a:stretch>
      </xdr:blipFill>
      <xdr:spPr bwMode="auto">
        <a:xfrm>
          <a:off x="1076325" y="542925"/>
          <a:ext cx="22002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66674</xdr:colOff>
      <xdr:row>2</xdr:row>
      <xdr:rowOff>19051</xdr:rowOff>
    </xdr:from>
    <xdr:to>
      <xdr:col>8</xdr:col>
      <xdr:colOff>1695731</xdr:colOff>
      <xdr:row>5</xdr:row>
      <xdr:rowOff>78856</xdr:rowOff>
    </xdr:to>
    <xdr:pic>
      <xdr:nvPicPr>
        <xdr:cNvPr id="3" name="Grafik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7000874" y="533401"/>
          <a:ext cx="1629057" cy="5455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28575</xdr:colOff>
      <xdr:row>2</xdr:row>
      <xdr:rowOff>28575</xdr:rowOff>
    </xdr:from>
    <xdr:to>
      <xdr:col>2</xdr:col>
      <xdr:colOff>2238375</xdr:colOff>
      <xdr:row>5</xdr:row>
      <xdr:rowOff>0</xdr:rowOff>
    </xdr:to>
    <xdr:pic>
      <xdr:nvPicPr>
        <xdr:cNvPr id="4" name="Grafik 1">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b="-81"/>
        <a:stretch>
          <a:fillRect/>
        </a:stretch>
      </xdr:blipFill>
      <xdr:spPr bwMode="auto">
        <a:xfrm>
          <a:off x="657225" y="542925"/>
          <a:ext cx="22098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38100</xdr:colOff>
      <xdr:row>26</xdr:row>
      <xdr:rowOff>150331</xdr:rowOff>
    </xdr:from>
    <xdr:to>
      <xdr:col>4</xdr:col>
      <xdr:colOff>1323975</xdr:colOff>
      <xdr:row>26</xdr:row>
      <xdr:rowOff>331306</xdr:rowOff>
    </xdr:to>
    <xdr:pic>
      <xdr:nvPicPr>
        <xdr:cNvPr id="150" name="Picture 483" descr="Edeka_E center_Rechteck">
          <a:extLst>
            <a:ext uri="{FF2B5EF4-FFF2-40B4-BE49-F238E27FC236}">
              <a16:creationId xmlns:a16="http://schemas.microsoft.com/office/drawing/2014/main" id="{00000000-0008-0000-06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11618431"/>
          <a:ext cx="1285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38100</xdr:colOff>
      <xdr:row>39</xdr:row>
      <xdr:rowOff>169381</xdr:rowOff>
    </xdr:from>
    <xdr:to>
      <xdr:col>4</xdr:col>
      <xdr:colOff>1323975</xdr:colOff>
      <xdr:row>39</xdr:row>
      <xdr:rowOff>350356</xdr:rowOff>
    </xdr:to>
    <xdr:pic>
      <xdr:nvPicPr>
        <xdr:cNvPr id="153" name="Picture 489" descr="Edeka_E center_Rechteck">
          <a:extLst>
            <a:ext uri="{FF2B5EF4-FFF2-40B4-BE49-F238E27FC236}">
              <a16:creationId xmlns:a16="http://schemas.microsoft.com/office/drawing/2014/main" id="{00000000-0008-0000-06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19638481"/>
          <a:ext cx="1285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47625</xdr:colOff>
      <xdr:row>42</xdr:row>
      <xdr:rowOff>197956</xdr:rowOff>
    </xdr:from>
    <xdr:to>
      <xdr:col>4</xdr:col>
      <xdr:colOff>1333500</xdr:colOff>
      <xdr:row>42</xdr:row>
      <xdr:rowOff>378931</xdr:rowOff>
    </xdr:to>
    <xdr:pic>
      <xdr:nvPicPr>
        <xdr:cNvPr id="161" name="Picture 491" descr="Edeka_E center_Rechteck">
          <a:extLst>
            <a:ext uri="{FF2B5EF4-FFF2-40B4-BE49-F238E27FC236}">
              <a16:creationId xmlns:a16="http://schemas.microsoft.com/office/drawing/2014/main" id="{00000000-0008-0000-06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0050" y="21267256"/>
          <a:ext cx="1285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47625</xdr:colOff>
      <xdr:row>46</xdr:row>
      <xdr:rowOff>93181</xdr:rowOff>
    </xdr:from>
    <xdr:to>
      <xdr:col>4</xdr:col>
      <xdr:colOff>1304925</xdr:colOff>
      <xdr:row>46</xdr:row>
      <xdr:rowOff>436081</xdr:rowOff>
    </xdr:to>
    <xdr:pic>
      <xdr:nvPicPr>
        <xdr:cNvPr id="167" name="Picture 498" descr="V_Markt">
          <a:extLst>
            <a:ext uri="{FF2B5EF4-FFF2-40B4-BE49-F238E27FC236}">
              <a16:creationId xmlns:a16="http://schemas.microsoft.com/office/drawing/2014/main" id="{00000000-0008-0000-06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0050" y="26496481"/>
          <a:ext cx="12573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276225</xdr:colOff>
      <xdr:row>47</xdr:row>
      <xdr:rowOff>64606</xdr:rowOff>
    </xdr:from>
    <xdr:to>
      <xdr:col>4</xdr:col>
      <xdr:colOff>1028700</xdr:colOff>
      <xdr:row>47</xdr:row>
      <xdr:rowOff>455131</xdr:rowOff>
    </xdr:to>
    <xdr:pic>
      <xdr:nvPicPr>
        <xdr:cNvPr id="168" name="Picture 499" descr="Klaas und Kock">
          <a:extLst>
            <a:ext uri="{FF2B5EF4-FFF2-40B4-BE49-F238E27FC236}">
              <a16:creationId xmlns:a16="http://schemas.microsoft.com/office/drawing/2014/main" id="{00000000-0008-0000-0600-0000A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38650" y="28601506"/>
          <a:ext cx="7524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76200</xdr:colOff>
      <xdr:row>61</xdr:row>
      <xdr:rowOff>169381</xdr:rowOff>
    </xdr:from>
    <xdr:to>
      <xdr:col>4</xdr:col>
      <xdr:colOff>1266825</xdr:colOff>
      <xdr:row>61</xdr:row>
      <xdr:rowOff>350356</xdr:rowOff>
    </xdr:to>
    <xdr:pic>
      <xdr:nvPicPr>
        <xdr:cNvPr id="173" name="Picture 513" descr="Wasgau - Wasgau">
          <a:extLst>
            <a:ext uri="{FF2B5EF4-FFF2-40B4-BE49-F238E27FC236}">
              <a16:creationId xmlns:a16="http://schemas.microsoft.com/office/drawing/2014/main" id="{00000000-0008-0000-0600-0000AD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24400" y="26887006"/>
          <a:ext cx="11906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438150</xdr:colOff>
      <xdr:row>34</xdr:row>
      <xdr:rowOff>74131</xdr:rowOff>
    </xdr:from>
    <xdr:to>
      <xdr:col>4</xdr:col>
      <xdr:colOff>828675</xdr:colOff>
      <xdr:row>34</xdr:row>
      <xdr:rowOff>464656</xdr:rowOff>
    </xdr:to>
    <xdr:pic>
      <xdr:nvPicPr>
        <xdr:cNvPr id="174" name="Picture 518" descr="MK">
          <a:extLst>
            <a:ext uri="{FF2B5EF4-FFF2-40B4-BE49-F238E27FC236}">
              <a16:creationId xmlns:a16="http://schemas.microsoft.com/office/drawing/2014/main" id="{00000000-0008-0000-0600-0000AE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00575" y="16876231"/>
          <a:ext cx="390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447675</xdr:colOff>
      <xdr:row>40</xdr:row>
      <xdr:rowOff>74131</xdr:rowOff>
    </xdr:from>
    <xdr:to>
      <xdr:col>4</xdr:col>
      <xdr:colOff>838200</xdr:colOff>
      <xdr:row>40</xdr:row>
      <xdr:rowOff>464656</xdr:rowOff>
    </xdr:to>
    <xdr:pic>
      <xdr:nvPicPr>
        <xdr:cNvPr id="175" name="Picture 519" descr="MK">
          <a:extLst>
            <a:ext uri="{FF2B5EF4-FFF2-40B4-BE49-F238E27FC236}">
              <a16:creationId xmlns:a16="http://schemas.microsoft.com/office/drawing/2014/main" id="{00000000-0008-0000-0600-0000AF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0100" y="20076631"/>
          <a:ext cx="390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447675</xdr:colOff>
      <xdr:row>43</xdr:row>
      <xdr:rowOff>74131</xdr:rowOff>
    </xdr:from>
    <xdr:to>
      <xdr:col>4</xdr:col>
      <xdr:colOff>838200</xdr:colOff>
      <xdr:row>43</xdr:row>
      <xdr:rowOff>464656</xdr:rowOff>
    </xdr:to>
    <xdr:pic>
      <xdr:nvPicPr>
        <xdr:cNvPr id="176" name="Picture 520" descr="MK">
          <a:extLst>
            <a:ext uri="{FF2B5EF4-FFF2-40B4-BE49-F238E27FC236}">
              <a16:creationId xmlns:a16="http://schemas.microsoft.com/office/drawing/2014/main" id="{00000000-0008-0000-0600-0000B0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0100" y="21676831"/>
          <a:ext cx="390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447675</xdr:colOff>
      <xdr:row>24</xdr:row>
      <xdr:rowOff>55081</xdr:rowOff>
    </xdr:from>
    <xdr:to>
      <xdr:col>4</xdr:col>
      <xdr:colOff>838200</xdr:colOff>
      <xdr:row>24</xdr:row>
      <xdr:rowOff>445606</xdr:rowOff>
    </xdr:to>
    <xdr:pic>
      <xdr:nvPicPr>
        <xdr:cNvPr id="177" name="Picture 521" descr="MK">
          <a:extLst>
            <a:ext uri="{FF2B5EF4-FFF2-40B4-BE49-F238E27FC236}">
              <a16:creationId xmlns:a16="http://schemas.microsoft.com/office/drawing/2014/main" id="{00000000-0008-0000-0600-0000B1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0100" y="10456381"/>
          <a:ext cx="390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38100</xdr:colOff>
      <xdr:row>30</xdr:row>
      <xdr:rowOff>169381</xdr:rowOff>
    </xdr:from>
    <xdr:to>
      <xdr:col>4</xdr:col>
      <xdr:colOff>1323975</xdr:colOff>
      <xdr:row>30</xdr:row>
      <xdr:rowOff>350356</xdr:rowOff>
    </xdr:to>
    <xdr:pic>
      <xdr:nvPicPr>
        <xdr:cNvPr id="181" name="Picture 534" descr="Edeka_E center_Rechteck">
          <a:extLst>
            <a:ext uri="{FF2B5EF4-FFF2-40B4-BE49-F238E27FC236}">
              <a16:creationId xmlns:a16="http://schemas.microsoft.com/office/drawing/2014/main" id="{00000000-0008-0000-06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14304481"/>
          <a:ext cx="1285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457200</xdr:colOff>
      <xdr:row>31</xdr:row>
      <xdr:rowOff>64606</xdr:rowOff>
    </xdr:from>
    <xdr:to>
      <xdr:col>4</xdr:col>
      <xdr:colOff>847725</xdr:colOff>
      <xdr:row>31</xdr:row>
      <xdr:rowOff>455131</xdr:rowOff>
    </xdr:to>
    <xdr:pic>
      <xdr:nvPicPr>
        <xdr:cNvPr id="182" name="Picture 535" descr="MK">
          <a:extLst>
            <a:ext uri="{FF2B5EF4-FFF2-40B4-BE49-F238E27FC236}">
              <a16:creationId xmlns:a16="http://schemas.microsoft.com/office/drawing/2014/main" id="{00000000-0008-0000-0600-0000B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9625" y="14733106"/>
          <a:ext cx="390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447675</xdr:colOff>
      <xdr:row>27</xdr:row>
      <xdr:rowOff>74131</xdr:rowOff>
    </xdr:from>
    <xdr:to>
      <xdr:col>4</xdr:col>
      <xdr:colOff>838200</xdr:colOff>
      <xdr:row>27</xdr:row>
      <xdr:rowOff>464656</xdr:rowOff>
    </xdr:to>
    <xdr:pic>
      <xdr:nvPicPr>
        <xdr:cNvPr id="184" name="Picture 555" descr="MK">
          <a:extLst>
            <a:ext uri="{FF2B5EF4-FFF2-40B4-BE49-F238E27FC236}">
              <a16:creationId xmlns:a16="http://schemas.microsoft.com/office/drawing/2014/main" id="{00000000-0008-0000-0600-0000B8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610100" y="12075631"/>
          <a:ext cx="390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57150</xdr:colOff>
      <xdr:row>18</xdr:row>
      <xdr:rowOff>140806</xdr:rowOff>
    </xdr:from>
    <xdr:to>
      <xdr:col>4</xdr:col>
      <xdr:colOff>1295400</xdr:colOff>
      <xdr:row>18</xdr:row>
      <xdr:rowOff>407506</xdr:rowOff>
    </xdr:to>
    <xdr:pic>
      <xdr:nvPicPr>
        <xdr:cNvPr id="185" name="Picture 557">
          <a:extLst>
            <a:ext uri="{FF2B5EF4-FFF2-40B4-BE49-F238E27FC236}">
              <a16:creationId xmlns:a16="http://schemas.microsoft.com/office/drawing/2014/main" id="{00000000-0008-0000-0600-0000B9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219575" y="7341706"/>
          <a:ext cx="1238250" cy="2667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4</xdr:col>
      <xdr:colOff>495300</xdr:colOff>
      <xdr:row>35</xdr:row>
      <xdr:rowOff>74131</xdr:rowOff>
    </xdr:from>
    <xdr:to>
      <xdr:col>4</xdr:col>
      <xdr:colOff>800100</xdr:colOff>
      <xdr:row>35</xdr:row>
      <xdr:rowOff>445606</xdr:rowOff>
    </xdr:to>
    <xdr:sp macro="" textlink="">
      <xdr:nvSpPr>
        <xdr:cNvPr id="186" name="Object 1">
          <a:extLst>
            <a:ext uri="{FF2B5EF4-FFF2-40B4-BE49-F238E27FC236}">
              <a16:creationId xmlns:a16="http://schemas.microsoft.com/office/drawing/2014/main" id="{00000000-0008-0000-0600-0000BA000000}"/>
            </a:ext>
          </a:extLst>
        </xdr:cNvPr>
        <xdr:cNvSpPr/>
      </xdr:nvSpPr>
      <xdr:spPr bwMode="auto">
        <a:xfrm>
          <a:off x="5143500" y="16876231"/>
          <a:ext cx="304800" cy="371475"/>
        </a:xfrm>
        <a:prstGeom prst="rect">
          <a:avLst/>
        </a:prstGeom>
        <a:blipFill>
          <a:blip xmlns:r="http://schemas.openxmlformats.org/officeDocument/2006/relationships" r:embed="rId7">
            <a:extLst>
              <a:ext uri="{28A0092B-C50C-407E-A947-70E740481C1C}">
                <a14:useLocalDpi xmlns:a14="http://schemas.microsoft.com/office/drawing/2010/main" val="0"/>
              </a:ext>
            </a:extLst>
          </a:blip>
          <a:srcRect/>
          <a:stretch>
            <a:fillRect/>
          </a:stretch>
        </a:blip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476250</xdr:colOff>
      <xdr:row>28</xdr:row>
      <xdr:rowOff>74131</xdr:rowOff>
    </xdr:from>
    <xdr:to>
      <xdr:col>4</xdr:col>
      <xdr:colOff>781050</xdr:colOff>
      <xdr:row>28</xdr:row>
      <xdr:rowOff>445606</xdr:rowOff>
    </xdr:to>
    <xdr:sp macro="" textlink="">
      <xdr:nvSpPr>
        <xdr:cNvPr id="187" name="Object 2">
          <a:extLst>
            <a:ext uri="{FF2B5EF4-FFF2-40B4-BE49-F238E27FC236}">
              <a16:creationId xmlns:a16="http://schemas.microsoft.com/office/drawing/2014/main" id="{00000000-0008-0000-0600-0000BB000000}"/>
            </a:ext>
          </a:extLst>
        </xdr:cNvPr>
        <xdr:cNvSpPr/>
      </xdr:nvSpPr>
      <xdr:spPr bwMode="auto">
        <a:xfrm>
          <a:off x="4638675" y="12609031"/>
          <a:ext cx="304800" cy="371475"/>
        </a:xfrm>
        <a:prstGeom prst="rect">
          <a:avLst/>
        </a:prstGeom>
        <a:blipFill>
          <a:blip xmlns:r="http://schemas.openxmlformats.org/officeDocument/2006/relationships" r:embed="rId8">
            <a:extLst>
              <a:ext uri="{28A0092B-C50C-407E-A947-70E740481C1C}">
                <a14:useLocalDpi xmlns:a14="http://schemas.microsoft.com/office/drawing/2010/main" val="0"/>
              </a:ext>
            </a:extLst>
          </a:blip>
          <a:srcRect/>
          <a:stretch>
            <a:fillRect/>
          </a:stretch>
        </a:blip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38100</xdr:colOff>
      <xdr:row>33</xdr:row>
      <xdr:rowOff>159856</xdr:rowOff>
    </xdr:from>
    <xdr:to>
      <xdr:col>4</xdr:col>
      <xdr:colOff>1323975</xdr:colOff>
      <xdr:row>33</xdr:row>
      <xdr:rowOff>340831</xdr:rowOff>
    </xdr:to>
    <xdr:pic>
      <xdr:nvPicPr>
        <xdr:cNvPr id="188" name="Picture 567" descr="Edeka_E center_Rechteck">
          <a:extLst>
            <a:ext uri="{FF2B5EF4-FFF2-40B4-BE49-F238E27FC236}">
              <a16:creationId xmlns:a16="http://schemas.microsoft.com/office/drawing/2014/main" id="{00000000-0008-0000-06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16428556"/>
          <a:ext cx="1285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38100</xdr:colOff>
      <xdr:row>36</xdr:row>
      <xdr:rowOff>169381</xdr:rowOff>
    </xdr:from>
    <xdr:to>
      <xdr:col>4</xdr:col>
      <xdr:colOff>1323975</xdr:colOff>
      <xdr:row>36</xdr:row>
      <xdr:rowOff>350356</xdr:rowOff>
    </xdr:to>
    <xdr:pic>
      <xdr:nvPicPr>
        <xdr:cNvPr id="192" name="Picture 489" descr="Edeka_E center_Rechteck">
          <a:extLst>
            <a:ext uri="{FF2B5EF4-FFF2-40B4-BE49-F238E27FC236}">
              <a16:creationId xmlns:a16="http://schemas.microsoft.com/office/drawing/2014/main" id="{00000000-0008-0000-06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18038281"/>
          <a:ext cx="1285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428625</xdr:colOff>
      <xdr:row>37</xdr:row>
      <xdr:rowOff>74131</xdr:rowOff>
    </xdr:from>
    <xdr:to>
      <xdr:col>4</xdr:col>
      <xdr:colOff>819150</xdr:colOff>
      <xdr:row>37</xdr:row>
      <xdr:rowOff>464656</xdr:rowOff>
    </xdr:to>
    <xdr:pic>
      <xdr:nvPicPr>
        <xdr:cNvPr id="193" name="Picture 519" descr="MK">
          <a:extLst>
            <a:ext uri="{FF2B5EF4-FFF2-40B4-BE49-F238E27FC236}">
              <a16:creationId xmlns:a16="http://schemas.microsoft.com/office/drawing/2014/main" id="{00000000-0008-0000-0600-0000C1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591050" y="18476431"/>
          <a:ext cx="390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495300</xdr:colOff>
      <xdr:row>38</xdr:row>
      <xdr:rowOff>83656</xdr:rowOff>
    </xdr:from>
    <xdr:to>
      <xdr:col>4</xdr:col>
      <xdr:colOff>800100</xdr:colOff>
      <xdr:row>38</xdr:row>
      <xdr:rowOff>455131</xdr:rowOff>
    </xdr:to>
    <xdr:sp macro="" textlink="">
      <xdr:nvSpPr>
        <xdr:cNvPr id="194" name="Object 3">
          <a:extLst>
            <a:ext uri="{FF2B5EF4-FFF2-40B4-BE49-F238E27FC236}">
              <a16:creationId xmlns:a16="http://schemas.microsoft.com/office/drawing/2014/main" id="{00000000-0008-0000-0600-0000C2000000}"/>
            </a:ext>
          </a:extLst>
        </xdr:cNvPr>
        <xdr:cNvSpPr/>
      </xdr:nvSpPr>
      <xdr:spPr bwMode="auto">
        <a:xfrm>
          <a:off x="4657725" y="19019356"/>
          <a:ext cx="304800" cy="371475"/>
        </a:xfrm>
        <a:prstGeom prst="rect">
          <a:avLst/>
        </a:prstGeom>
        <a:blipFill>
          <a:blip xmlns:r="http://schemas.openxmlformats.org/officeDocument/2006/relationships" r:embed="rId7">
            <a:extLst>
              <a:ext uri="{28A0092B-C50C-407E-A947-70E740481C1C}">
                <a14:useLocalDpi xmlns:a14="http://schemas.microsoft.com/office/drawing/2010/main" val="0"/>
              </a:ext>
            </a:extLst>
          </a:blip>
          <a:srcRect/>
          <a:stretch>
            <a:fillRect/>
          </a:stretch>
        </a:blip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266700</xdr:colOff>
      <xdr:row>51</xdr:row>
      <xdr:rowOff>112231</xdr:rowOff>
    </xdr:from>
    <xdr:to>
      <xdr:col>4</xdr:col>
      <xdr:colOff>1038225</xdr:colOff>
      <xdr:row>51</xdr:row>
      <xdr:rowOff>407506</xdr:rowOff>
    </xdr:to>
    <xdr:pic>
      <xdr:nvPicPr>
        <xdr:cNvPr id="196" name="Grafik 1">
          <a:extLst>
            <a:ext uri="{FF2B5EF4-FFF2-40B4-BE49-F238E27FC236}">
              <a16:creationId xmlns:a16="http://schemas.microsoft.com/office/drawing/2014/main" id="{00000000-0008-0000-0600-0000C4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4914900" y="22562656"/>
          <a:ext cx="7715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485775</xdr:colOff>
      <xdr:row>41</xdr:row>
      <xdr:rowOff>83656</xdr:rowOff>
    </xdr:from>
    <xdr:to>
      <xdr:col>4</xdr:col>
      <xdr:colOff>790575</xdr:colOff>
      <xdr:row>41</xdr:row>
      <xdr:rowOff>455131</xdr:rowOff>
    </xdr:to>
    <xdr:sp macro="" textlink="">
      <xdr:nvSpPr>
        <xdr:cNvPr id="198" name="Object 4">
          <a:extLst>
            <a:ext uri="{FF2B5EF4-FFF2-40B4-BE49-F238E27FC236}">
              <a16:creationId xmlns:a16="http://schemas.microsoft.com/office/drawing/2014/main" id="{00000000-0008-0000-0600-0000C6000000}"/>
            </a:ext>
          </a:extLst>
        </xdr:cNvPr>
        <xdr:cNvSpPr/>
      </xdr:nvSpPr>
      <xdr:spPr bwMode="auto">
        <a:xfrm>
          <a:off x="5133975" y="20086156"/>
          <a:ext cx="304800" cy="371475"/>
        </a:xfrm>
        <a:prstGeom prst="rect">
          <a:avLst/>
        </a:prstGeom>
        <a:blipFill>
          <a:blip xmlns:r="http://schemas.openxmlformats.org/officeDocument/2006/relationships" r:embed="rId7">
            <a:extLst>
              <a:ext uri="{28A0092B-C50C-407E-A947-70E740481C1C}">
                <a14:useLocalDpi xmlns:a14="http://schemas.microsoft.com/office/drawing/2010/main" val="0"/>
              </a:ext>
            </a:extLst>
          </a:blip>
          <a:srcRect/>
          <a:stretch>
            <a:fillRect/>
          </a:stretch>
        </a:blip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409575</xdr:colOff>
      <xdr:row>60</xdr:row>
      <xdr:rowOff>83656</xdr:rowOff>
    </xdr:from>
    <xdr:to>
      <xdr:col>4</xdr:col>
      <xdr:colOff>981075</xdr:colOff>
      <xdr:row>60</xdr:row>
      <xdr:rowOff>445606</xdr:rowOff>
    </xdr:to>
    <xdr:pic>
      <xdr:nvPicPr>
        <xdr:cNvPr id="199" name="Grafik 1">
          <a:extLst>
            <a:ext uri="{FF2B5EF4-FFF2-40B4-BE49-F238E27FC236}">
              <a16:creationId xmlns:a16="http://schemas.microsoft.com/office/drawing/2014/main" id="{00000000-0008-0000-0600-0000C7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057775" y="26267881"/>
          <a:ext cx="5715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247650</xdr:colOff>
      <xdr:row>50</xdr:row>
      <xdr:rowOff>121756</xdr:rowOff>
    </xdr:from>
    <xdr:to>
      <xdr:col>4</xdr:col>
      <xdr:colOff>1066800</xdr:colOff>
      <xdr:row>50</xdr:row>
      <xdr:rowOff>407506</xdr:rowOff>
    </xdr:to>
    <xdr:pic>
      <xdr:nvPicPr>
        <xdr:cNvPr id="203" name="Grafik 81">
          <a:extLst>
            <a:ext uri="{FF2B5EF4-FFF2-40B4-BE49-F238E27FC236}">
              <a16:creationId xmlns:a16="http://schemas.microsoft.com/office/drawing/2014/main" id="{00000000-0008-0000-0600-0000CB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4895850" y="22038781"/>
          <a:ext cx="8191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247650</xdr:colOff>
      <xdr:row>53</xdr:row>
      <xdr:rowOff>121756</xdr:rowOff>
    </xdr:from>
    <xdr:to>
      <xdr:col>4</xdr:col>
      <xdr:colOff>1066800</xdr:colOff>
      <xdr:row>53</xdr:row>
      <xdr:rowOff>407506</xdr:rowOff>
    </xdr:to>
    <xdr:pic>
      <xdr:nvPicPr>
        <xdr:cNvPr id="204" name="Grafik 83">
          <a:extLst>
            <a:ext uri="{FF2B5EF4-FFF2-40B4-BE49-F238E27FC236}">
              <a16:creationId xmlns:a16="http://schemas.microsoft.com/office/drawing/2014/main" id="{00000000-0008-0000-0600-0000CC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4895850" y="23105581"/>
          <a:ext cx="8191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57150</xdr:colOff>
      <xdr:row>68</xdr:row>
      <xdr:rowOff>83656</xdr:rowOff>
    </xdr:from>
    <xdr:to>
      <xdr:col>4</xdr:col>
      <xdr:colOff>1295400</xdr:colOff>
      <xdr:row>68</xdr:row>
      <xdr:rowOff>407506</xdr:rowOff>
    </xdr:to>
    <xdr:pic>
      <xdr:nvPicPr>
        <xdr:cNvPr id="208" name="Picture 515" descr="müller">
          <a:extLst>
            <a:ext uri="{FF2B5EF4-FFF2-40B4-BE49-F238E27FC236}">
              <a16:creationId xmlns:a16="http://schemas.microsoft.com/office/drawing/2014/main" id="{00000000-0008-0000-0600-0000D000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4705350" y="29792131"/>
          <a:ext cx="123825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390525</xdr:colOff>
      <xdr:row>66</xdr:row>
      <xdr:rowOff>74131</xdr:rowOff>
    </xdr:from>
    <xdr:to>
      <xdr:col>4</xdr:col>
      <xdr:colOff>952500</xdr:colOff>
      <xdr:row>66</xdr:row>
      <xdr:rowOff>436081</xdr:rowOff>
    </xdr:to>
    <xdr:pic>
      <xdr:nvPicPr>
        <xdr:cNvPr id="210" name="Picture 481" descr="dm">
          <a:extLst>
            <a:ext uri="{FF2B5EF4-FFF2-40B4-BE49-F238E27FC236}">
              <a16:creationId xmlns:a16="http://schemas.microsoft.com/office/drawing/2014/main" id="{00000000-0008-0000-0600-0000D200000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5038725" y="28715806"/>
          <a:ext cx="56197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400050</xdr:colOff>
      <xdr:row>70</xdr:row>
      <xdr:rowOff>16981</xdr:rowOff>
    </xdr:from>
    <xdr:to>
      <xdr:col>4</xdr:col>
      <xdr:colOff>838200</xdr:colOff>
      <xdr:row>70</xdr:row>
      <xdr:rowOff>321781</xdr:rowOff>
    </xdr:to>
    <xdr:pic>
      <xdr:nvPicPr>
        <xdr:cNvPr id="212" name="Picture 542">
          <a:extLst>
            <a:ext uri="{FF2B5EF4-FFF2-40B4-BE49-F238E27FC236}">
              <a16:creationId xmlns:a16="http://schemas.microsoft.com/office/drawing/2014/main" id="{00000000-0008-0000-0600-0000D40000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048250" y="30792256"/>
          <a:ext cx="438150" cy="3048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4</xdr:col>
      <xdr:colOff>257175</xdr:colOff>
      <xdr:row>72</xdr:row>
      <xdr:rowOff>102706</xdr:rowOff>
    </xdr:from>
    <xdr:to>
      <xdr:col>4</xdr:col>
      <xdr:colOff>1095375</xdr:colOff>
      <xdr:row>72</xdr:row>
      <xdr:rowOff>397981</xdr:rowOff>
    </xdr:to>
    <xdr:pic>
      <xdr:nvPicPr>
        <xdr:cNvPr id="215" name="Picture 574">
          <a:extLst>
            <a:ext uri="{FF2B5EF4-FFF2-40B4-BE49-F238E27FC236}">
              <a16:creationId xmlns:a16="http://schemas.microsoft.com/office/drawing/2014/main" id="{00000000-0008-0000-0600-0000D70000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905375" y="31735231"/>
          <a:ext cx="838200" cy="29527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4</xdr:col>
      <xdr:colOff>419100</xdr:colOff>
      <xdr:row>73</xdr:row>
      <xdr:rowOff>150331</xdr:rowOff>
    </xdr:from>
    <xdr:to>
      <xdr:col>4</xdr:col>
      <xdr:colOff>885825</xdr:colOff>
      <xdr:row>73</xdr:row>
      <xdr:rowOff>617056</xdr:rowOff>
    </xdr:to>
    <xdr:pic>
      <xdr:nvPicPr>
        <xdr:cNvPr id="216" name="Picture 575">
          <a:extLst>
            <a:ext uri="{FF2B5EF4-FFF2-40B4-BE49-F238E27FC236}">
              <a16:creationId xmlns:a16="http://schemas.microsoft.com/office/drawing/2014/main" id="{00000000-0008-0000-0600-0000D8000000}"/>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067300" y="34411756"/>
          <a:ext cx="466725" cy="4667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4</xdr:col>
      <xdr:colOff>323850</xdr:colOff>
      <xdr:row>55</xdr:row>
      <xdr:rowOff>93181</xdr:rowOff>
    </xdr:from>
    <xdr:to>
      <xdr:col>4</xdr:col>
      <xdr:colOff>1009650</xdr:colOff>
      <xdr:row>55</xdr:row>
      <xdr:rowOff>436081</xdr:rowOff>
    </xdr:to>
    <xdr:pic>
      <xdr:nvPicPr>
        <xdr:cNvPr id="218" name="Grafik 1">
          <a:extLst>
            <a:ext uri="{FF2B5EF4-FFF2-40B4-BE49-F238E27FC236}">
              <a16:creationId xmlns:a16="http://schemas.microsoft.com/office/drawing/2014/main" id="{00000000-0008-0000-0600-0000DA00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4972050" y="24143806"/>
          <a:ext cx="6858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57150</xdr:colOff>
      <xdr:row>77</xdr:row>
      <xdr:rowOff>93181</xdr:rowOff>
    </xdr:from>
    <xdr:to>
      <xdr:col>4</xdr:col>
      <xdr:colOff>1276350</xdr:colOff>
      <xdr:row>77</xdr:row>
      <xdr:rowOff>436081</xdr:rowOff>
    </xdr:to>
    <xdr:pic>
      <xdr:nvPicPr>
        <xdr:cNvPr id="219" name="Grafik 1">
          <a:extLst>
            <a:ext uri="{FF2B5EF4-FFF2-40B4-BE49-F238E27FC236}">
              <a16:creationId xmlns:a16="http://schemas.microsoft.com/office/drawing/2014/main" id="{00000000-0008-0000-0600-0000DB0000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4705350" y="34183156"/>
          <a:ext cx="12192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104775</xdr:colOff>
      <xdr:row>57</xdr:row>
      <xdr:rowOff>131281</xdr:rowOff>
    </xdr:from>
    <xdr:to>
      <xdr:col>4</xdr:col>
      <xdr:colOff>1266825</xdr:colOff>
      <xdr:row>57</xdr:row>
      <xdr:rowOff>359881</xdr:rowOff>
    </xdr:to>
    <xdr:pic>
      <xdr:nvPicPr>
        <xdr:cNvPr id="222" name="Grafik 2">
          <a:extLst>
            <a:ext uri="{FF2B5EF4-FFF2-40B4-BE49-F238E27FC236}">
              <a16:creationId xmlns:a16="http://schemas.microsoft.com/office/drawing/2014/main" id="{00000000-0008-0000-0600-0000DE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4752975" y="24715306"/>
          <a:ext cx="11620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180975</xdr:colOff>
      <xdr:row>76</xdr:row>
      <xdr:rowOff>45556</xdr:rowOff>
    </xdr:from>
    <xdr:to>
      <xdr:col>4</xdr:col>
      <xdr:colOff>1190625</xdr:colOff>
      <xdr:row>76</xdr:row>
      <xdr:rowOff>321781</xdr:rowOff>
    </xdr:to>
    <xdr:pic>
      <xdr:nvPicPr>
        <xdr:cNvPr id="223" name="Grafik 2">
          <a:extLst>
            <a:ext uri="{FF2B5EF4-FFF2-40B4-BE49-F238E27FC236}">
              <a16:creationId xmlns:a16="http://schemas.microsoft.com/office/drawing/2014/main" id="{00000000-0008-0000-0600-0000DF000000}"/>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rcRect r="-2"/>
        <a:stretch>
          <a:fillRect/>
        </a:stretch>
      </xdr:blipFill>
      <xdr:spPr bwMode="auto">
        <a:xfrm>
          <a:off x="4829175" y="33811681"/>
          <a:ext cx="100965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95250</xdr:colOff>
      <xdr:row>67</xdr:row>
      <xdr:rowOff>131281</xdr:rowOff>
    </xdr:from>
    <xdr:to>
      <xdr:col>4</xdr:col>
      <xdr:colOff>1238250</xdr:colOff>
      <xdr:row>67</xdr:row>
      <xdr:rowOff>397981</xdr:rowOff>
    </xdr:to>
    <xdr:pic>
      <xdr:nvPicPr>
        <xdr:cNvPr id="225" name="Grafik 3">
          <a:extLst>
            <a:ext uri="{FF2B5EF4-FFF2-40B4-BE49-F238E27FC236}">
              <a16:creationId xmlns:a16="http://schemas.microsoft.com/office/drawing/2014/main" id="{00000000-0008-0000-0600-0000E10000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4743450" y="29306356"/>
          <a:ext cx="11430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200025</xdr:colOff>
      <xdr:row>13</xdr:row>
      <xdr:rowOff>78686</xdr:rowOff>
    </xdr:from>
    <xdr:to>
      <xdr:col>4</xdr:col>
      <xdr:colOff>1143000</xdr:colOff>
      <xdr:row>13</xdr:row>
      <xdr:rowOff>450161</xdr:rowOff>
    </xdr:to>
    <xdr:pic>
      <xdr:nvPicPr>
        <xdr:cNvPr id="226" name="Picture 477" descr="Famila">
          <a:extLst>
            <a:ext uri="{FF2B5EF4-FFF2-40B4-BE49-F238E27FC236}">
              <a16:creationId xmlns:a16="http://schemas.microsoft.com/office/drawing/2014/main" id="{00000000-0008-0000-0600-0000E2000000}"/>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4362450" y="4079186"/>
          <a:ext cx="9429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209550</xdr:colOff>
      <xdr:row>14</xdr:row>
      <xdr:rowOff>78686</xdr:rowOff>
    </xdr:from>
    <xdr:to>
      <xdr:col>4</xdr:col>
      <xdr:colOff>1114425</xdr:colOff>
      <xdr:row>14</xdr:row>
      <xdr:rowOff>450161</xdr:rowOff>
    </xdr:to>
    <xdr:pic>
      <xdr:nvPicPr>
        <xdr:cNvPr id="229" name="Picture 546" descr="citti">
          <a:extLst>
            <a:ext uri="{FF2B5EF4-FFF2-40B4-BE49-F238E27FC236}">
              <a16:creationId xmlns:a16="http://schemas.microsoft.com/office/drawing/2014/main" id="{00000000-0008-0000-0600-0000E5000000}"/>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4371975" y="4612586"/>
          <a:ext cx="9048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76200</xdr:colOff>
      <xdr:row>15</xdr:row>
      <xdr:rowOff>154886</xdr:rowOff>
    </xdr:from>
    <xdr:to>
      <xdr:col>4</xdr:col>
      <xdr:colOff>1285875</xdr:colOff>
      <xdr:row>15</xdr:row>
      <xdr:rowOff>373961</xdr:rowOff>
    </xdr:to>
    <xdr:pic>
      <xdr:nvPicPr>
        <xdr:cNvPr id="230" name="Picture 556">
          <a:extLst>
            <a:ext uri="{FF2B5EF4-FFF2-40B4-BE49-F238E27FC236}">
              <a16:creationId xmlns:a16="http://schemas.microsoft.com/office/drawing/2014/main" id="{00000000-0008-0000-0600-0000E6000000}"/>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4238625" y="5222186"/>
          <a:ext cx="1209675" cy="21907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4</xdr:col>
      <xdr:colOff>95250</xdr:colOff>
      <xdr:row>12</xdr:row>
      <xdr:rowOff>46383</xdr:rowOff>
    </xdr:from>
    <xdr:to>
      <xdr:col>4</xdr:col>
      <xdr:colOff>1247775</xdr:colOff>
      <xdr:row>12</xdr:row>
      <xdr:rowOff>503583</xdr:rowOff>
    </xdr:to>
    <xdr:pic>
      <xdr:nvPicPr>
        <xdr:cNvPr id="231" name="Picture 526" descr="irma">
          <a:extLst>
            <a:ext uri="{FF2B5EF4-FFF2-40B4-BE49-F238E27FC236}">
              <a16:creationId xmlns:a16="http://schemas.microsoft.com/office/drawing/2014/main" id="{00000000-0008-0000-0600-0000E700000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4257675" y="2980083"/>
          <a:ext cx="11525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110987</xdr:colOff>
      <xdr:row>11</xdr:row>
      <xdr:rowOff>114300</xdr:rowOff>
    </xdr:from>
    <xdr:to>
      <xdr:col>4</xdr:col>
      <xdr:colOff>1244462</xdr:colOff>
      <xdr:row>11</xdr:row>
      <xdr:rowOff>447675</xdr:rowOff>
    </xdr:to>
    <xdr:pic>
      <xdr:nvPicPr>
        <xdr:cNvPr id="232" name="Grafik 2">
          <a:extLst>
            <a:ext uri="{FF2B5EF4-FFF2-40B4-BE49-F238E27FC236}">
              <a16:creationId xmlns:a16="http://schemas.microsoft.com/office/drawing/2014/main" id="{00000000-0008-0000-0600-0000E800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4273412" y="2514600"/>
          <a:ext cx="113347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257175</xdr:colOff>
      <xdr:row>54</xdr:row>
      <xdr:rowOff>114300</xdr:rowOff>
    </xdr:from>
    <xdr:to>
      <xdr:col>4</xdr:col>
      <xdr:colOff>1028700</xdr:colOff>
      <xdr:row>54</xdr:row>
      <xdr:rowOff>409575</xdr:rowOff>
    </xdr:to>
    <xdr:pic>
      <xdr:nvPicPr>
        <xdr:cNvPr id="233" name="Grafik 1">
          <a:extLst>
            <a:ext uri="{FF2B5EF4-FFF2-40B4-BE49-F238E27FC236}">
              <a16:creationId xmlns:a16="http://schemas.microsoft.com/office/drawing/2014/main" id="{00000000-0008-0000-0600-0000E9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4905375" y="23631525"/>
          <a:ext cx="7715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266700</xdr:colOff>
      <xdr:row>29</xdr:row>
      <xdr:rowOff>85725</xdr:rowOff>
    </xdr:from>
    <xdr:to>
      <xdr:col>4</xdr:col>
      <xdr:colOff>1038225</xdr:colOff>
      <xdr:row>29</xdr:row>
      <xdr:rowOff>438150</xdr:rowOff>
    </xdr:to>
    <xdr:pic>
      <xdr:nvPicPr>
        <xdr:cNvPr id="235" name="Grafik 1">
          <a:extLst>
            <a:ext uri="{FF2B5EF4-FFF2-40B4-BE49-F238E27FC236}">
              <a16:creationId xmlns:a16="http://schemas.microsoft.com/office/drawing/2014/main" id="{00000000-0008-0000-0600-0000EB000000}"/>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4429125" y="13687425"/>
          <a:ext cx="7715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152400</xdr:colOff>
      <xdr:row>65</xdr:row>
      <xdr:rowOff>152400</xdr:rowOff>
    </xdr:from>
    <xdr:to>
      <xdr:col>4</xdr:col>
      <xdr:colOff>1162050</xdr:colOff>
      <xdr:row>65</xdr:row>
      <xdr:rowOff>409575</xdr:rowOff>
    </xdr:to>
    <xdr:pic>
      <xdr:nvPicPr>
        <xdr:cNvPr id="81" name="Grafik 84">
          <a:extLst>
            <a:ext uri="{FF2B5EF4-FFF2-40B4-BE49-F238E27FC236}">
              <a16:creationId xmlns:a16="http://schemas.microsoft.com/office/drawing/2014/main" id="{00000000-0008-0000-0600-000051000000}"/>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rcRect l="-73" r="-73"/>
        <a:stretch>
          <a:fillRect/>
        </a:stretch>
      </xdr:blipFill>
      <xdr:spPr bwMode="auto">
        <a:xfrm>
          <a:off x="4800600" y="28260675"/>
          <a:ext cx="100965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390525</xdr:colOff>
      <xdr:row>22</xdr:row>
      <xdr:rowOff>57150</xdr:rowOff>
    </xdr:from>
    <xdr:to>
      <xdr:col>4</xdr:col>
      <xdr:colOff>906410</xdr:colOff>
      <xdr:row>22</xdr:row>
      <xdr:rowOff>495299</xdr:rowOff>
    </xdr:to>
    <xdr:pic>
      <xdr:nvPicPr>
        <xdr:cNvPr id="82" name="Grafik 81">
          <a:extLst>
            <a:ext uri="{FF2B5EF4-FFF2-40B4-BE49-F238E27FC236}">
              <a16:creationId xmlns:a16="http://schemas.microsoft.com/office/drawing/2014/main" id="{00000000-0008-0000-0600-000052000000}"/>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5038725" y="9391650"/>
          <a:ext cx="515885" cy="438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400050</xdr:colOff>
      <xdr:row>58</xdr:row>
      <xdr:rowOff>19049</xdr:rowOff>
    </xdr:from>
    <xdr:to>
      <xdr:col>4</xdr:col>
      <xdr:colOff>904875</xdr:colOff>
      <xdr:row>58</xdr:row>
      <xdr:rowOff>523874</xdr:rowOff>
    </xdr:to>
    <xdr:pic>
      <xdr:nvPicPr>
        <xdr:cNvPr id="83" name="Grafik 82">
          <a:extLst>
            <a:ext uri="{FF2B5EF4-FFF2-40B4-BE49-F238E27FC236}">
              <a16:creationId xmlns:a16="http://schemas.microsoft.com/office/drawing/2014/main" id="{00000000-0008-0000-0600-000053000000}"/>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5048250" y="25136474"/>
          <a:ext cx="504825"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495300</xdr:colOff>
      <xdr:row>32</xdr:row>
      <xdr:rowOff>74131</xdr:rowOff>
    </xdr:from>
    <xdr:to>
      <xdr:col>4</xdr:col>
      <xdr:colOff>800100</xdr:colOff>
      <xdr:row>32</xdr:row>
      <xdr:rowOff>445606</xdr:rowOff>
    </xdr:to>
    <xdr:sp macro="" textlink="">
      <xdr:nvSpPr>
        <xdr:cNvPr id="86" name="Object 1">
          <a:extLst>
            <a:ext uri="{FF2B5EF4-FFF2-40B4-BE49-F238E27FC236}">
              <a16:creationId xmlns:a16="http://schemas.microsoft.com/office/drawing/2014/main" id="{00000000-0008-0000-0600-000056000000}"/>
            </a:ext>
          </a:extLst>
        </xdr:cNvPr>
        <xdr:cNvSpPr/>
      </xdr:nvSpPr>
      <xdr:spPr bwMode="auto">
        <a:xfrm>
          <a:off x="5143500" y="17409631"/>
          <a:ext cx="304800" cy="371475"/>
        </a:xfrm>
        <a:prstGeom prst="rect">
          <a:avLst/>
        </a:prstGeom>
        <a:blipFill>
          <a:blip xmlns:r="http://schemas.openxmlformats.org/officeDocument/2006/relationships" r:embed="rId7">
            <a:extLst>
              <a:ext uri="{28A0092B-C50C-407E-A947-70E740481C1C}">
                <a14:useLocalDpi xmlns:a14="http://schemas.microsoft.com/office/drawing/2010/main" val="0"/>
              </a:ext>
            </a:extLst>
          </a:blip>
          <a:srcRect/>
          <a:stretch>
            <a:fillRect/>
          </a:stretch>
        </a:blip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361950</xdr:colOff>
      <xdr:row>49</xdr:row>
      <xdr:rowOff>76200</xdr:rowOff>
    </xdr:from>
    <xdr:to>
      <xdr:col>4</xdr:col>
      <xdr:colOff>981075</xdr:colOff>
      <xdr:row>49</xdr:row>
      <xdr:rowOff>409575</xdr:rowOff>
    </xdr:to>
    <xdr:pic>
      <xdr:nvPicPr>
        <xdr:cNvPr id="80" name="Grafik 1">
          <a:extLst>
            <a:ext uri="{FF2B5EF4-FFF2-40B4-BE49-F238E27FC236}">
              <a16:creationId xmlns:a16="http://schemas.microsoft.com/office/drawing/2014/main" id="{00000000-0008-0000-0600-000050000000}"/>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5010150" y="29146500"/>
          <a:ext cx="6191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9525</xdr:colOff>
      <xdr:row>79</xdr:row>
      <xdr:rowOff>57151</xdr:rowOff>
    </xdr:from>
    <xdr:to>
      <xdr:col>4</xdr:col>
      <xdr:colOff>1343025</xdr:colOff>
      <xdr:row>80</xdr:row>
      <xdr:rowOff>483</xdr:rowOff>
    </xdr:to>
    <xdr:pic>
      <xdr:nvPicPr>
        <xdr:cNvPr id="4" name="Grafik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2"/>
        <a:stretch>
          <a:fillRect/>
        </a:stretch>
      </xdr:blipFill>
      <xdr:spPr>
        <a:xfrm>
          <a:off x="4657725" y="35213926"/>
          <a:ext cx="1333500" cy="267182"/>
        </a:xfrm>
        <a:prstGeom prst="rect">
          <a:avLst/>
        </a:prstGeom>
      </xdr:spPr>
    </xdr:pic>
    <xdr:clientData/>
  </xdr:twoCellAnchor>
  <xdr:twoCellAnchor>
    <xdr:from>
      <xdr:col>4</xdr:col>
      <xdr:colOff>333375</xdr:colOff>
      <xdr:row>59</xdr:row>
      <xdr:rowOff>57150</xdr:rowOff>
    </xdr:from>
    <xdr:to>
      <xdr:col>4</xdr:col>
      <xdr:colOff>1066800</xdr:colOff>
      <xdr:row>59</xdr:row>
      <xdr:rowOff>428625</xdr:rowOff>
    </xdr:to>
    <xdr:pic>
      <xdr:nvPicPr>
        <xdr:cNvPr id="77" name="Grafik 2" descr="image001">
          <a:extLst>
            <a:ext uri="{FF2B5EF4-FFF2-40B4-BE49-F238E27FC236}">
              <a16:creationId xmlns:a16="http://schemas.microsoft.com/office/drawing/2014/main" id="{00000000-0008-0000-0600-00004D000000}"/>
            </a:ext>
          </a:extLst>
        </xdr:cNvPr>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4981575" y="25707975"/>
          <a:ext cx="73342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276226</xdr:colOff>
      <xdr:row>16</xdr:row>
      <xdr:rowOff>28575</xdr:rowOff>
    </xdr:from>
    <xdr:to>
      <xdr:col>4</xdr:col>
      <xdr:colOff>1073487</xdr:colOff>
      <xdr:row>16</xdr:row>
      <xdr:rowOff>513212</xdr:rowOff>
    </xdr:to>
    <xdr:pic>
      <xdr:nvPicPr>
        <xdr:cNvPr id="9" name="Grafik 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34" cstate="screen">
          <a:extLst>
            <a:ext uri="{28A0092B-C50C-407E-A947-70E740481C1C}">
              <a14:useLocalDpi xmlns:a14="http://schemas.microsoft.com/office/drawing/2010/main"/>
            </a:ext>
          </a:extLst>
        </a:blip>
        <a:stretch>
          <a:fillRect/>
        </a:stretch>
      </xdr:blipFill>
      <xdr:spPr>
        <a:xfrm>
          <a:off x="4924426" y="6010275"/>
          <a:ext cx="797261" cy="484637"/>
        </a:xfrm>
        <a:prstGeom prst="rect">
          <a:avLst/>
        </a:prstGeom>
      </xdr:spPr>
    </xdr:pic>
    <xdr:clientData/>
  </xdr:twoCellAnchor>
  <xdr:twoCellAnchor>
    <xdr:from>
      <xdr:col>4</xdr:col>
      <xdr:colOff>266701</xdr:colOff>
      <xdr:row>17</xdr:row>
      <xdr:rowOff>48607</xdr:rowOff>
    </xdr:from>
    <xdr:to>
      <xdr:col>4</xdr:col>
      <xdr:colOff>1143001</xdr:colOff>
      <xdr:row>17</xdr:row>
      <xdr:rowOff>488066</xdr:rowOff>
    </xdr:to>
    <xdr:pic>
      <xdr:nvPicPr>
        <xdr:cNvPr id="11" name="Grafik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35" cstate="screen">
          <a:extLst>
            <a:ext uri="{28A0092B-C50C-407E-A947-70E740481C1C}">
              <a14:useLocalDpi xmlns:a14="http://schemas.microsoft.com/office/drawing/2010/main"/>
            </a:ext>
          </a:extLst>
        </a:blip>
        <a:stretch>
          <a:fillRect/>
        </a:stretch>
      </xdr:blipFill>
      <xdr:spPr>
        <a:xfrm>
          <a:off x="4914901" y="6563707"/>
          <a:ext cx="876300" cy="439459"/>
        </a:xfrm>
        <a:prstGeom prst="rect">
          <a:avLst/>
        </a:prstGeom>
      </xdr:spPr>
    </xdr:pic>
    <xdr:clientData/>
  </xdr:twoCellAnchor>
  <xdr:twoCellAnchor>
    <xdr:from>
      <xdr:col>1</xdr:col>
      <xdr:colOff>323850</xdr:colOff>
      <xdr:row>2</xdr:row>
      <xdr:rowOff>0</xdr:rowOff>
    </xdr:from>
    <xdr:to>
      <xdr:col>2</xdr:col>
      <xdr:colOff>2200275</xdr:colOff>
      <xdr:row>4</xdr:row>
      <xdr:rowOff>76200</xdr:rowOff>
    </xdr:to>
    <xdr:pic>
      <xdr:nvPicPr>
        <xdr:cNvPr id="76" name="Grafik 1">
          <a:extLst>
            <a:ext uri="{FF2B5EF4-FFF2-40B4-BE49-F238E27FC236}">
              <a16:creationId xmlns:a16="http://schemas.microsoft.com/office/drawing/2014/main" id="{00000000-0008-0000-0600-00004C000000}"/>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b="-81"/>
        <a:stretch>
          <a:fillRect/>
        </a:stretch>
      </xdr:blipFill>
      <xdr:spPr bwMode="auto">
        <a:xfrm>
          <a:off x="657225" y="542925"/>
          <a:ext cx="22098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9525</xdr:colOff>
      <xdr:row>19</xdr:row>
      <xdr:rowOff>16924</xdr:rowOff>
    </xdr:from>
    <xdr:to>
      <xdr:col>4</xdr:col>
      <xdr:colOff>1383029</xdr:colOff>
      <xdr:row>19</xdr:row>
      <xdr:rowOff>522872</xdr:rowOff>
    </xdr:to>
    <xdr:pic>
      <xdr:nvPicPr>
        <xdr:cNvPr id="72" name="Grafik 71">
          <a:extLst>
            <a:ext uri="{FF2B5EF4-FFF2-40B4-BE49-F238E27FC236}">
              <a16:creationId xmlns:a16="http://schemas.microsoft.com/office/drawing/2014/main" id="{00000000-0008-0000-0600-000048000000}"/>
            </a:ext>
          </a:extLst>
        </xdr:cNvPr>
        <xdr:cNvPicPr>
          <a:picLocks noChangeAspect="1"/>
        </xdr:cNvPicPr>
      </xdr:nvPicPr>
      <xdr:blipFill>
        <a:blip xmlns:r="http://schemas.openxmlformats.org/officeDocument/2006/relationships" r:embed="rId37"/>
        <a:stretch>
          <a:fillRect/>
        </a:stretch>
      </xdr:blipFill>
      <xdr:spPr>
        <a:xfrm>
          <a:off x="4791075" y="7636924"/>
          <a:ext cx="1373504" cy="505948"/>
        </a:xfrm>
        <a:prstGeom prst="rect">
          <a:avLst/>
        </a:prstGeom>
      </xdr:spPr>
    </xdr:pic>
    <xdr:clientData/>
  </xdr:twoCellAnchor>
  <xdr:twoCellAnchor>
    <xdr:from>
      <xdr:col>4</xdr:col>
      <xdr:colOff>95251</xdr:colOff>
      <xdr:row>71</xdr:row>
      <xdr:rowOff>57150</xdr:rowOff>
    </xdr:from>
    <xdr:to>
      <xdr:col>4</xdr:col>
      <xdr:colOff>1257301</xdr:colOff>
      <xdr:row>71</xdr:row>
      <xdr:rowOff>514927</xdr:rowOff>
    </xdr:to>
    <xdr:pic>
      <xdr:nvPicPr>
        <xdr:cNvPr id="2" name="Grafik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38"/>
        <a:stretch>
          <a:fillRect/>
        </a:stretch>
      </xdr:blipFill>
      <xdr:spPr>
        <a:xfrm>
          <a:off x="4743451" y="31156275"/>
          <a:ext cx="1162050" cy="457777"/>
        </a:xfrm>
        <a:prstGeom prst="rect">
          <a:avLst/>
        </a:prstGeom>
      </xdr:spPr>
    </xdr:pic>
    <xdr:clientData/>
  </xdr:twoCellAnchor>
  <xdr:twoCellAnchor>
    <xdr:from>
      <xdr:col>4</xdr:col>
      <xdr:colOff>485775</xdr:colOff>
      <xdr:row>44</xdr:row>
      <xdr:rowOff>85725</xdr:rowOff>
    </xdr:from>
    <xdr:to>
      <xdr:col>4</xdr:col>
      <xdr:colOff>790575</xdr:colOff>
      <xdr:row>44</xdr:row>
      <xdr:rowOff>457200</xdr:rowOff>
    </xdr:to>
    <xdr:sp macro="" textlink="">
      <xdr:nvSpPr>
        <xdr:cNvPr id="71" name="Object 4">
          <a:extLst>
            <a:ext uri="{FF2B5EF4-FFF2-40B4-BE49-F238E27FC236}">
              <a16:creationId xmlns:a16="http://schemas.microsoft.com/office/drawing/2014/main" id="{00000000-0008-0000-0600-000047000000}"/>
            </a:ext>
          </a:extLst>
        </xdr:cNvPr>
        <xdr:cNvSpPr/>
      </xdr:nvSpPr>
      <xdr:spPr bwMode="auto">
        <a:xfrm>
          <a:off x="5133975" y="20278725"/>
          <a:ext cx="304800" cy="371475"/>
        </a:xfrm>
        <a:prstGeom prst="rect">
          <a:avLst/>
        </a:prstGeom>
        <a:blipFill>
          <a:blip xmlns:r="http://schemas.openxmlformats.org/officeDocument/2006/relationships" r:embed="rId7">
            <a:extLst>
              <a:ext uri="{28A0092B-C50C-407E-A947-70E740481C1C}">
                <a14:useLocalDpi xmlns:a14="http://schemas.microsoft.com/office/drawing/2010/main" val="0"/>
              </a:ext>
            </a:extLst>
          </a:blip>
          <a:srcRect/>
          <a:stretch>
            <a:fillRect/>
          </a:stretch>
        </a:blip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476250</xdr:colOff>
      <xdr:row>25</xdr:row>
      <xdr:rowOff>76200</xdr:rowOff>
    </xdr:from>
    <xdr:to>
      <xdr:col>4</xdr:col>
      <xdr:colOff>781050</xdr:colOff>
      <xdr:row>25</xdr:row>
      <xdr:rowOff>447675</xdr:rowOff>
    </xdr:to>
    <xdr:sp macro="" textlink="">
      <xdr:nvSpPr>
        <xdr:cNvPr id="68" name="Object 2">
          <a:extLst>
            <a:ext uri="{FF2B5EF4-FFF2-40B4-BE49-F238E27FC236}">
              <a16:creationId xmlns:a16="http://schemas.microsoft.com/office/drawing/2014/main" id="{00000000-0008-0000-0600-000044000000}"/>
            </a:ext>
          </a:extLst>
        </xdr:cNvPr>
        <xdr:cNvSpPr/>
      </xdr:nvSpPr>
      <xdr:spPr bwMode="auto">
        <a:xfrm>
          <a:off x="5124450" y="9725025"/>
          <a:ext cx="304800" cy="371475"/>
        </a:xfrm>
        <a:prstGeom prst="rect">
          <a:avLst/>
        </a:prstGeom>
        <a:blipFill>
          <a:blip xmlns:r="http://schemas.openxmlformats.org/officeDocument/2006/relationships" r:embed="rId8">
            <a:extLst>
              <a:ext uri="{28A0092B-C50C-407E-A947-70E740481C1C}">
                <a14:useLocalDpi xmlns:a14="http://schemas.microsoft.com/office/drawing/2010/main" val="0"/>
              </a:ext>
            </a:extLst>
          </a:blip>
          <a:srcRect/>
          <a:stretch>
            <a:fillRect/>
          </a:stretch>
        </a:blip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28576</xdr:colOff>
      <xdr:row>74</xdr:row>
      <xdr:rowOff>114300</xdr:rowOff>
    </xdr:from>
    <xdr:to>
      <xdr:col>4</xdr:col>
      <xdr:colOff>1335986</xdr:colOff>
      <xdr:row>74</xdr:row>
      <xdr:rowOff>438150</xdr:rowOff>
    </xdr:to>
    <xdr:pic>
      <xdr:nvPicPr>
        <xdr:cNvPr id="3" name="Grafik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39"/>
        <a:stretch>
          <a:fillRect/>
        </a:stretch>
      </xdr:blipFill>
      <xdr:spPr>
        <a:xfrm>
          <a:off x="4676776" y="32813625"/>
          <a:ext cx="1307410" cy="323850"/>
        </a:xfrm>
        <a:prstGeom prst="rect">
          <a:avLst/>
        </a:prstGeom>
      </xdr:spPr>
    </xdr:pic>
    <xdr:clientData/>
  </xdr:twoCellAnchor>
  <xdr:twoCellAnchor>
    <xdr:from>
      <xdr:col>4</xdr:col>
      <xdr:colOff>89046</xdr:colOff>
      <xdr:row>23</xdr:row>
      <xdr:rowOff>28873</xdr:rowOff>
    </xdr:from>
    <xdr:to>
      <xdr:col>4</xdr:col>
      <xdr:colOff>1257299</xdr:colOff>
      <xdr:row>23</xdr:row>
      <xdr:rowOff>512780</xdr:rowOff>
    </xdr:to>
    <xdr:pic>
      <xdr:nvPicPr>
        <xdr:cNvPr id="5" name="Grafik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40"/>
        <a:stretch>
          <a:fillRect/>
        </a:stretch>
      </xdr:blipFill>
      <xdr:spPr>
        <a:xfrm>
          <a:off x="4737246" y="8610898"/>
          <a:ext cx="1168253" cy="487717"/>
        </a:xfrm>
        <a:prstGeom prst="rect">
          <a:avLst/>
        </a:prstGeom>
      </xdr:spPr>
    </xdr:pic>
    <xdr:clientData/>
  </xdr:twoCellAnchor>
  <xdr:twoCellAnchor>
    <xdr:from>
      <xdr:col>4</xdr:col>
      <xdr:colOff>381000</xdr:colOff>
      <xdr:row>45</xdr:row>
      <xdr:rowOff>57150</xdr:rowOff>
    </xdr:from>
    <xdr:to>
      <xdr:col>4</xdr:col>
      <xdr:colOff>952628</xdr:colOff>
      <xdr:row>45</xdr:row>
      <xdr:rowOff>493237</xdr:rowOff>
    </xdr:to>
    <xdr:pic>
      <xdr:nvPicPr>
        <xdr:cNvPr id="6" name="Grafik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41" cstate="screen">
          <a:extLst>
            <a:ext uri="{28A0092B-C50C-407E-A947-70E740481C1C}">
              <a14:useLocalDpi xmlns:a14="http://schemas.microsoft.com/office/drawing/2010/main"/>
            </a:ext>
          </a:extLst>
        </a:blip>
        <a:stretch>
          <a:fillRect/>
        </a:stretch>
      </xdr:blipFill>
      <xdr:spPr>
        <a:xfrm>
          <a:off x="5029200" y="19840575"/>
          <a:ext cx="571628" cy="436087"/>
        </a:xfrm>
        <a:prstGeom prst="rect">
          <a:avLst/>
        </a:prstGeom>
      </xdr:spPr>
    </xdr:pic>
    <xdr:clientData/>
  </xdr:twoCellAnchor>
  <xdr:twoCellAnchor>
    <xdr:from>
      <xdr:col>4</xdr:col>
      <xdr:colOff>95250</xdr:colOff>
      <xdr:row>56</xdr:row>
      <xdr:rowOff>88211</xdr:rowOff>
    </xdr:from>
    <xdr:to>
      <xdr:col>4</xdr:col>
      <xdr:colOff>1247775</xdr:colOff>
      <xdr:row>56</xdr:row>
      <xdr:rowOff>450161</xdr:rowOff>
    </xdr:to>
    <xdr:pic>
      <xdr:nvPicPr>
        <xdr:cNvPr id="7" name="Picture 529" descr="neu-2">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4743450" y="3336236"/>
          <a:ext cx="115252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142875</xdr:colOff>
      <xdr:row>48</xdr:row>
      <xdr:rowOff>85725</xdr:rowOff>
    </xdr:from>
    <xdr:to>
      <xdr:col>4</xdr:col>
      <xdr:colOff>1276508</xdr:colOff>
      <xdr:row>48</xdr:row>
      <xdr:rowOff>400094</xdr:rowOff>
    </xdr:to>
    <xdr:pic>
      <xdr:nvPicPr>
        <xdr:cNvPr id="12" name="Grafik 11">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43"/>
        <a:stretch>
          <a:fillRect/>
        </a:stretch>
      </xdr:blipFill>
      <xdr:spPr>
        <a:xfrm>
          <a:off x="4791075" y="20935950"/>
          <a:ext cx="1133633" cy="314369"/>
        </a:xfrm>
        <a:prstGeom prst="rect">
          <a:avLst/>
        </a:prstGeom>
      </xdr:spPr>
    </xdr:pic>
    <xdr:clientData/>
  </xdr:twoCellAnchor>
  <xdr:twoCellAnchor>
    <xdr:from>
      <xdr:col>4</xdr:col>
      <xdr:colOff>228600</xdr:colOff>
      <xdr:row>21</xdr:row>
      <xdr:rowOff>47625</xdr:rowOff>
    </xdr:from>
    <xdr:to>
      <xdr:col>4</xdr:col>
      <xdr:colOff>1104900</xdr:colOff>
      <xdr:row>21</xdr:row>
      <xdr:rowOff>511549</xdr:rowOff>
    </xdr:to>
    <xdr:pic>
      <xdr:nvPicPr>
        <xdr:cNvPr id="8" name="Grafik 7">
          <a:extLst>
            <a:ext uri="{FF2B5EF4-FFF2-40B4-BE49-F238E27FC236}">
              <a16:creationId xmlns:a16="http://schemas.microsoft.com/office/drawing/2014/main" id="{20C68968-1C97-46FB-9419-275ECC189E40}"/>
            </a:ext>
          </a:extLst>
        </xdr:cNvPr>
        <xdr:cNvPicPr>
          <a:picLocks noChangeAspect="1"/>
        </xdr:cNvPicPr>
      </xdr:nvPicPr>
      <xdr:blipFill>
        <a:blip xmlns:r="http://schemas.openxmlformats.org/officeDocument/2006/relationships" r:embed="rId44"/>
        <a:stretch>
          <a:fillRect/>
        </a:stretch>
      </xdr:blipFill>
      <xdr:spPr>
        <a:xfrm>
          <a:off x="3000375" y="9515475"/>
          <a:ext cx="876300" cy="463924"/>
        </a:xfrm>
        <a:prstGeom prst="rect">
          <a:avLst/>
        </a:prstGeom>
      </xdr:spPr>
    </xdr:pic>
    <xdr:clientData/>
  </xdr:twoCellAnchor>
  <xdr:twoCellAnchor>
    <xdr:from>
      <xdr:col>4</xdr:col>
      <xdr:colOff>295275</xdr:colOff>
      <xdr:row>20</xdr:row>
      <xdr:rowOff>85725</xdr:rowOff>
    </xdr:from>
    <xdr:to>
      <xdr:col>4</xdr:col>
      <xdr:colOff>1038225</xdr:colOff>
      <xdr:row>20</xdr:row>
      <xdr:rowOff>447675</xdr:rowOff>
    </xdr:to>
    <xdr:pic>
      <xdr:nvPicPr>
        <xdr:cNvPr id="10" name="Picture 478" descr="Buenting_combi">
          <a:extLst>
            <a:ext uri="{FF2B5EF4-FFF2-40B4-BE49-F238E27FC236}">
              <a16:creationId xmlns:a16="http://schemas.microsoft.com/office/drawing/2014/main" id="{D8D5FF60-A057-43F1-8705-D8C316EB774D}"/>
            </a:ext>
          </a:extLst>
        </xdr:cNvPr>
        <xdr:cNvPicPr>
          <a:picLocks noChangeAspect="1" noChangeArrowheads="1"/>
        </xdr:cNvPicPr>
      </xdr:nvPicPr>
      <xdr:blipFill>
        <a:blip xmlns:r="http://schemas.openxmlformats.org/officeDocument/2006/relationships" r:embed="rId45">
          <a:extLst>
            <a:ext uri="{28A0092B-C50C-407E-A947-70E740481C1C}">
              <a14:useLocalDpi xmlns:a14="http://schemas.microsoft.com/office/drawing/2010/main" val="0"/>
            </a:ext>
          </a:extLst>
        </a:blip>
        <a:srcRect/>
        <a:stretch>
          <a:fillRect/>
        </a:stretch>
      </xdr:blipFill>
      <xdr:spPr bwMode="auto">
        <a:xfrm>
          <a:off x="3067050" y="8991600"/>
          <a:ext cx="7429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190500</xdr:colOff>
      <xdr:row>52</xdr:row>
      <xdr:rowOff>160542</xdr:rowOff>
    </xdr:from>
    <xdr:to>
      <xdr:col>4</xdr:col>
      <xdr:colOff>1168095</xdr:colOff>
      <xdr:row>52</xdr:row>
      <xdr:rowOff>371475</xdr:rowOff>
    </xdr:to>
    <xdr:pic>
      <xdr:nvPicPr>
        <xdr:cNvPr id="13" name="Grafik 12">
          <a:extLst>
            <a:ext uri="{FF2B5EF4-FFF2-40B4-BE49-F238E27FC236}">
              <a16:creationId xmlns:a16="http://schemas.microsoft.com/office/drawing/2014/main" id="{4F7C4590-3803-FBDB-E65F-49DF8FB25E0D}"/>
            </a:ext>
          </a:extLst>
        </xdr:cNvPr>
        <xdr:cNvPicPr>
          <a:picLocks noChangeAspect="1" noChangeArrowheads="1"/>
        </xdr:cNvPicPr>
      </xdr:nvPicPr>
      <xdr:blipFill>
        <a:blip xmlns:r="http://schemas.openxmlformats.org/officeDocument/2006/relationships" r:embed="rId46">
          <a:extLst>
            <a:ext uri="{28A0092B-C50C-407E-A947-70E740481C1C}">
              <a14:useLocalDpi xmlns:a14="http://schemas.microsoft.com/office/drawing/2010/main" val="0"/>
            </a:ext>
          </a:extLst>
        </a:blip>
        <a:srcRect/>
        <a:stretch>
          <a:fillRect/>
        </a:stretch>
      </xdr:blipFill>
      <xdr:spPr bwMode="auto">
        <a:xfrm>
          <a:off x="4838700" y="24439767"/>
          <a:ext cx="977595" cy="2109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hyperlink" Target="http://www.mytime.de/" TargetMode="External"/><Relationship Id="rId1" Type="http://schemas.openxmlformats.org/officeDocument/2006/relationships/hyperlink" Target="http://www.mytime.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50693-5EEA-4A1E-A536-F407C0A8B849}">
  <sheetPr codeName="Tabelle3">
    <tabColor rgb="FFA5D6E3"/>
    <pageSetUpPr fitToPage="1"/>
  </sheetPr>
  <dimension ref="B1:I38"/>
  <sheetViews>
    <sheetView showGridLines="0" tabSelected="1" zoomScaleNormal="100" workbookViewId="0">
      <selection activeCell="I26" sqref="I26"/>
    </sheetView>
  </sheetViews>
  <sheetFormatPr baseColWidth="10" defaultColWidth="11.5703125" defaultRowHeight="12.75" x14ac:dyDescent="0.2"/>
  <cols>
    <col min="1" max="1" width="5" customWidth="1"/>
    <col min="2" max="2" width="10.7109375" customWidth="1"/>
    <col min="3" max="3" width="6.7109375" customWidth="1"/>
    <col min="4" max="4" width="29.7109375" customWidth="1"/>
    <col min="5" max="5" width="25.28515625" customWidth="1"/>
    <col min="6" max="6" width="19.5703125" customWidth="1"/>
    <col min="7" max="7" width="33.7109375" customWidth="1"/>
    <col min="8" max="8" width="10.7109375" customWidth="1"/>
  </cols>
  <sheetData>
    <row r="1" spans="2:9" ht="28.35" customHeight="1" thickBot="1" x14ac:dyDescent="0.25"/>
    <row r="2" spans="2:9" x14ac:dyDescent="0.2">
      <c r="B2" s="6"/>
      <c r="C2" s="7"/>
      <c r="D2" s="7"/>
      <c r="E2" s="7"/>
      <c r="F2" s="7" t="s">
        <v>0</v>
      </c>
      <c r="G2" s="8"/>
      <c r="H2" s="23"/>
    </row>
    <row r="3" spans="2:9" x14ac:dyDescent="0.2">
      <c r="B3" s="9"/>
      <c r="C3" s="1"/>
      <c r="D3" s="1"/>
      <c r="E3" s="1"/>
      <c r="F3" s="4" t="s">
        <v>1</v>
      </c>
      <c r="G3" s="77" t="s">
        <v>2</v>
      </c>
      <c r="H3" s="24"/>
    </row>
    <row r="4" spans="2:9" x14ac:dyDescent="0.2">
      <c r="B4" s="9"/>
      <c r="C4" s="1"/>
      <c r="D4" s="1"/>
      <c r="E4" s="1"/>
      <c r="F4" s="4" t="s">
        <v>3</v>
      </c>
      <c r="G4" s="78"/>
      <c r="H4" s="24"/>
    </row>
    <row r="5" spans="2:9" x14ac:dyDescent="0.2">
      <c r="B5" s="9"/>
      <c r="C5" s="1"/>
      <c r="D5" s="1"/>
      <c r="E5" s="1"/>
      <c r="F5" s="5" t="s">
        <v>4</v>
      </c>
      <c r="G5" s="118"/>
      <c r="H5" s="24"/>
    </row>
    <row r="6" spans="2:9" x14ac:dyDescent="0.2">
      <c r="B6" s="9"/>
      <c r="C6" s="1"/>
      <c r="D6" s="1"/>
      <c r="E6" s="1"/>
      <c r="F6" s="1"/>
      <c r="G6" s="1"/>
      <c r="H6" s="24"/>
    </row>
    <row r="7" spans="2:9" ht="20.25" x14ac:dyDescent="0.3">
      <c r="B7" s="9"/>
      <c r="C7" s="225" t="s">
        <v>5</v>
      </c>
      <c r="D7" s="225"/>
      <c r="E7" s="225"/>
      <c r="F7" s="225"/>
      <c r="G7" s="225"/>
      <c r="H7" s="24"/>
      <c r="I7" s="52"/>
    </row>
    <row r="8" spans="2:9" x14ac:dyDescent="0.2">
      <c r="B8" s="9"/>
      <c r="C8" s="220" t="s">
        <v>6</v>
      </c>
      <c r="D8" s="220"/>
      <c r="E8" s="223" t="s">
        <v>2</v>
      </c>
      <c r="F8" s="223"/>
      <c r="G8" s="223"/>
      <c r="H8" s="24"/>
    </row>
    <row r="9" spans="2:9" x14ac:dyDescent="0.2">
      <c r="B9" s="9"/>
      <c r="C9" s="220" t="s">
        <v>7</v>
      </c>
      <c r="D9" s="220"/>
      <c r="E9" s="224"/>
      <c r="F9" s="224"/>
      <c r="G9" s="224"/>
      <c r="H9" s="24"/>
    </row>
    <row r="10" spans="2:9" ht="12.75" customHeight="1" x14ac:dyDescent="0.2">
      <c r="B10" s="9"/>
      <c r="C10" s="220" t="s">
        <v>8</v>
      </c>
      <c r="D10" s="220"/>
      <c r="E10" s="223" t="s">
        <v>2</v>
      </c>
      <c r="F10" s="223"/>
      <c r="G10" s="223"/>
      <c r="H10" s="24"/>
    </row>
    <row r="11" spans="2:9" ht="12.75" customHeight="1" x14ac:dyDescent="0.2">
      <c r="B11" s="9"/>
      <c r="C11" s="220" t="s">
        <v>9</v>
      </c>
      <c r="D11" s="220"/>
      <c r="E11" s="223" t="s">
        <v>2</v>
      </c>
      <c r="F11" s="223"/>
      <c r="G11" s="223"/>
      <c r="H11" s="24"/>
    </row>
    <row r="12" spans="2:9" ht="12.75" customHeight="1" x14ac:dyDescent="0.2">
      <c r="B12" s="9"/>
      <c r="C12" s="220" t="s">
        <v>10</v>
      </c>
      <c r="D12" s="220"/>
      <c r="E12" s="223" t="s">
        <v>2</v>
      </c>
      <c r="F12" s="223"/>
      <c r="G12" s="223"/>
      <c r="H12" s="24"/>
    </row>
    <row r="13" spans="2:9" ht="12.75" customHeight="1" x14ac:dyDescent="0.2">
      <c r="B13" s="9"/>
      <c r="C13" s="220" t="s">
        <v>11</v>
      </c>
      <c r="D13" s="220"/>
      <c r="E13" s="223" t="s">
        <v>2</v>
      </c>
      <c r="F13" s="223"/>
      <c r="G13" s="223"/>
      <c r="H13" s="24"/>
    </row>
    <row r="14" spans="2:9" x14ac:dyDescent="0.2">
      <c r="B14" s="10"/>
      <c r="C14" s="61"/>
      <c r="D14" s="61"/>
      <c r="E14" s="75"/>
      <c r="F14" s="75"/>
      <c r="G14" s="75"/>
      <c r="H14" s="25"/>
    </row>
    <row r="15" spans="2:9" ht="20.25" x14ac:dyDescent="0.3">
      <c r="B15" s="9"/>
      <c r="C15" s="225" t="s">
        <v>12</v>
      </c>
      <c r="D15" s="225"/>
      <c r="E15" s="225"/>
      <c r="F15" s="225"/>
      <c r="G15" s="225"/>
      <c r="H15" s="24"/>
      <c r="I15" s="52"/>
    </row>
    <row r="16" spans="2:9" ht="12.75" customHeight="1" x14ac:dyDescent="0.2">
      <c r="B16" s="9"/>
      <c r="C16" s="220" t="s">
        <v>6</v>
      </c>
      <c r="D16" s="220"/>
      <c r="E16" s="222"/>
      <c r="F16" s="222"/>
      <c r="G16" s="222"/>
      <c r="H16" s="24"/>
    </row>
    <row r="17" spans="2:8" x14ac:dyDescent="0.2">
      <c r="B17" s="9"/>
      <c r="C17" s="130" t="s">
        <v>7</v>
      </c>
      <c r="D17" s="130"/>
      <c r="E17" s="224"/>
      <c r="F17" s="224"/>
      <c r="G17" s="224"/>
      <c r="H17" s="24"/>
    </row>
    <row r="18" spans="2:8" ht="12.75" customHeight="1" x14ac:dyDescent="0.2">
      <c r="B18" s="9"/>
      <c r="C18" s="220" t="s">
        <v>8</v>
      </c>
      <c r="D18" s="220"/>
      <c r="E18" s="222"/>
      <c r="F18" s="222"/>
      <c r="G18" s="222"/>
      <c r="H18" s="24"/>
    </row>
    <row r="19" spans="2:8" ht="12.75" customHeight="1" x14ac:dyDescent="0.2">
      <c r="B19" s="10"/>
      <c r="C19" s="220" t="s">
        <v>9</v>
      </c>
      <c r="D19" s="220"/>
      <c r="E19" s="222"/>
      <c r="F19" s="222"/>
      <c r="G19" s="222"/>
      <c r="H19" s="25"/>
    </row>
    <row r="20" spans="2:8" ht="12.75" customHeight="1" x14ac:dyDescent="0.2">
      <c r="B20" s="10"/>
      <c r="C20" s="233" t="s">
        <v>10</v>
      </c>
      <c r="D20" s="233"/>
      <c r="E20" s="222"/>
      <c r="F20" s="222"/>
      <c r="G20" s="222"/>
      <c r="H20" s="25"/>
    </row>
    <row r="21" spans="2:8" ht="12.75" customHeight="1" x14ac:dyDescent="0.2">
      <c r="B21" s="10"/>
      <c r="C21" s="233" t="s">
        <v>13</v>
      </c>
      <c r="D21" s="233"/>
      <c r="E21" s="131"/>
      <c r="F21" s="133">
        <v>0</v>
      </c>
      <c r="G21" s="144" t="s">
        <v>14</v>
      </c>
      <c r="H21" s="25"/>
    </row>
    <row r="22" spans="2:8" x14ac:dyDescent="0.2">
      <c r="B22" s="9"/>
      <c r="C22" s="233" t="s">
        <v>15</v>
      </c>
      <c r="D22" s="233"/>
      <c r="E22" s="131"/>
      <c r="F22" s="133">
        <v>0</v>
      </c>
      <c r="G22" s="144" t="s">
        <v>14</v>
      </c>
      <c r="H22" s="24"/>
    </row>
    <row r="23" spans="2:8" x14ac:dyDescent="0.2">
      <c r="B23" s="9"/>
      <c r="C23" s="92"/>
      <c r="D23" s="92"/>
      <c r="E23" s="131"/>
      <c r="F23" s="131"/>
      <c r="G23" s="131"/>
      <c r="H23" s="24"/>
    </row>
    <row r="24" spans="2:8" ht="20.25" x14ac:dyDescent="0.3">
      <c r="B24" s="9"/>
      <c r="C24" s="225" t="s">
        <v>16</v>
      </c>
      <c r="D24" s="225"/>
      <c r="E24" s="225"/>
      <c r="F24" s="225"/>
      <c r="G24" s="225"/>
      <c r="H24" s="24"/>
    </row>
    <row r="25" spans="2:8" x14ac:dyDescent="0.2">
      <c r="B25" s="9"/>
      <c r="C25" s="220" t="s">
        <v>17</v>
      </c>
      <c r="D25" s="220"/>
      <c r="E25" s="235"/>
      <c r="F25" s="235"/>
      <c r="G25" s="235"/>
      <c r="H25" s="24"/>
    </row>
    <row r="26" spans="2:8" x14ac:dyDescent="0.2">
      <c r="B26" s="9"/>
      <c r="C26" s="220" t="s">
        <v>18</v>
      </c>
      <c r="D26" s="220"/>
      <c r="E26" s="221"/>
      <c r="F26" s="221"/>
      <c r="G26" s="221"/>
      <c r="H26" s="24"/>
    </row>
    <row r="27" spans="2:8" x14ac:dyDescent="0.2">
      <c r="B27" s="9"/>
      <c r="C27" s="130"/>
      <c r="D27" s="130"/>
      <c r="E27" s="132"/>
      <c r="F27" s="132"/>
      <c r="G27" s="132"/>
      <c r="H27" s="24"/>
    </row>
    <row r="28" spans="2:8" ht="20.25" customHeight="1" x14ac:dyDescent="0.3">
      <c r="B28" s="9"/>
      <c r="C28" s="225" t="s">
        <v>19</v>
      </c>
      <c r="D28" s="225"/>
      <c r="E28" s="225"/>
      <c r="F28" s="225"/>
      <c r="G28" s="225"/>
      <c r="H28" s="24"/>
    </row>
    <row r="29" spans="2:8" ht="12.75" customHeight="1" x14ac:dyDescent="0.2">
      <c r="B29" s="9"/>
      <c r="C29" s="76" t="s">
        <v>20</v>
      </c>
      <c r="D29" s="234" t="s">
        <v>21</v>
      </c>
      <c r="E29" s="234"/>
      <c r="F29" s="234" t="s">
        <v>22</v>
      </c>
      <c r="G29" s="234"/>
      <c r="H29" s="24"/>
    </row>
    <row r="30" spans="2:8" ht="12.75" customHeight="1" x14ac:dyDescent="0.2">
      <c r="B30" s="9"/>
      <c r="C30" s="104"/>
      <c r="D30" s="226"/>
      <c r="E30" s="227"/>
      <c r="F30" s="230"/>
      <c r="G30" s="232"/>
      <c r="H30" s="24"/>
    </row>
    <row r="31" spans="2:8" ht="12.75" customHeight="1" x14ac:dyDescent="0.2">
      <c r="B31" s="9"/>
      <c r="C31" s="104"/>
      <c r="D31" s="226"/>
      <c r="E31" s="227"/>
      <c r="F31" s="226"/>
      <c r="G31" s="232"/>
      <c r="H31" s="24"/>
    </row>
    <row r="32" spans="2:8" ht="12.75" customHeight="1" x14ac:dyDescent="0.2">
      <c r="B32" s="9"/>
      <c r="C32" s="104"/>
      <c r="D32" s="226"/>
      <c r="E32" s="227"/>
      <c r="F32" s="226"/>
      <c r="G32" s="232"/>
      <c r="H32" s="24"/>
    </row>
    <row r="33" spans="2:8" ht="12.75" customHeight="1" x14ac:dyDescent="0.2">
      <c r="B33" s="9"/>
      <c r="C33" s="104"/>
      <c r="D33" s="226"/>
      <c r="E33" s="227"/>
      <c r="F33" s="226"/>
      <c r="G33" s="232"/>
      <c r="H33" s="24"/>
    </row>
    <row r="34" spans="2:8" ht="12.75" customHeight="1" x14ac:dyDescent="0.2">
      <c r="B34" s="9"/>
      <c r="C34" s="104"/>
      <c r="D34" s="226"/>
      <c r="E34" s="227"/>
      <c r="F34" s="230"/>
      <c r="G34" s="231"/>
      <c r="H34" s="24"/>
    </row>
    <row r="35" spans="2:8" ht="12.75" customHeight="1" x14ac:dyDescent="0.2">
      <c r="B35" s="9"/>
      <c r="C35" s="33"/>
      <c r="D35" s="56"/>
      <c r="E35" s="56"/>
      <c r="F35" s="56"/>
      <c r="G35" s="56"/>
      <c r="H35" s="24"/>
    </row>
    <row r="36" spans="2:8" x14ac:dyDescent="0.2">
      <c r="B36" s="9"/>
      <c r="C36" s="2"/>
      <c r="D36" s="3"/>
      <c r="E36" s="31"/>
      <c r="F36" s="31"/>
      <c r="G36" s="31"/>
      <c r="H36" s="24"/>
    </row>
    <row r="37" spans="2:8" ht="12.75" customHeight="1" x14ac:dyDescent="0.2">
      <c r="B37" s="10"/>
      <c r="C37" s="228"/>
      <c r="D37" s="228"/>
      <c r="E37" s="229"/>
      <c r="F37" s="229"/>
      <c r="G37" s="229"/>
      <c r="H37" s="25"/>
    </row>
    <row r="38" spans="2:8" ht="13.5" thickBot="1" x14ac:dyDescent="0.25">
      <c r="B38" s="124" t="s">
        <v>313</v>
      </c>
      <c r="C38" s="13"/>
      <c r="D38" s="13"/>
      <c r="E38" s="13"/>
      <c r="F38" s="13"/>
      <c r="G38" s="13"/>
      <c r="H38" s="16"/>
    </row>
  </sheetData>
  <mergeCells count="45">
    <mergeCell ref="C7:G7"/>
    <mergeCell ref="E8:G8"/>
    <mergeCell ref="E10:G10"/>
    <mergeCell ref="E9:G9"/>
    <mergeCell ref="E11:G11"/>
    <mergeCell ref="F30:G30"/>
    <mergeCell ref="F31:G31"/>
    <mergeCell ref="C28:G28"/>
    <mergeCell ref="E19:G19"/>
    <mergeCell ref="C20:D20"/>
    <mergeCell ref="E20:G20"/>
    <mergeCell ref="C19:D19"/>
    <mergeCell ref="D31:E31"/>
    <mergeCell ref="C21:D21"/>
    <mergeCell ref="D29:E29"/>
    <mergeCell ref="F29:G29"/>
    <mergeCell ref="D30:E30"/>
    <mergeCell ref="C22:D22"/>
    <mergeCell ref="C24:G24"/>
    <mergeCell ref="C25:D25"/>
    <mergeCell ref="E25:G25"/>
    <mergeCell ref="D32:E32"/>
    <mergeCell ref="C37:D37"/>
    <mergeCell ref="E37:G37"/>
    <mergeCell ref="D34:E34"/>
    <mergeCell ref="F34:G34"/>
    <mergeCell ref="D33:E33"/>
    <mergeCell ref="F33:G33"/>
    <mergeCell ref="F32:G32"/>
    <mergeCell ref="C26:D26"/>
    <mergeCell ref="E26:G26"/>
    <mergeCell ref="C8:D8"/>
    <mergeCell ref="C9:D9"/>
    <mergeCell ref="C10:D10"/>
    <mergeCell ref="C11:D11"/>
    <mergeCell ref="C12:D12"/>
    <mergeCell ref="C13:D13"/>
    <mergeCell ref="C16:D16"/>
    <mergeCell ref="E16:G16"/>
    <mergeCell ref="C18:D18"/>
    <mergeCell ref="E12:G12"/>
    <mergeCell ref="E13:G13"/>
    <mergeCell ref="E17:G17"/>
    <mergeCell ref="E18:G18"/>
    <mergeCell ref="C15:G15"/>
  </mergeCells>
  <dataValidations count="1">
    <dataValidation type="list" allowBlank="1" showInputMessage="1" showErrorMessage="1" sqref="C30:C34" xr:uid="{68B44C56-CA7B-42B5-8B72-84BDE3D1B88C}">
      <formula1>"Frau,Herr"</formula1>
    </dataValidation>
  </dataValidations>
  <pageMargins left="0.78740157499999996" right="0.78740157499999996" top="0.984251969" bottom="0.984251969" header="0.4921259845" footer="0.4921259845"/>
  <pageSetup paperSize="9" scale="76" fitToHeight="0" orientation="portrait"/>
  <headerFooter alignWithMargins="0"/>
  <drawing r:id="rId1"/>
  <extLst>
    <ext xmlns:x14="http://schemas.microsoft.com/office/spreadsheetml/2009/9/main" uri="{CCE6A557-97BC-4b89-ADB6-D9C93CAAB3DF}">
      <x14:dataValidations xmlns:xm="http://schemas.microsoft.com/office/excel/2006/main" count="1">
        <x14:dataValidation type="list" allowBlank="1" showInputMessage="1" showErrorMessage="1" prompt="Bitte auswählen" xr:uid="{FEB55316-2F65-4DA0-BEA8-C60AE3D2F66D}">
          <x14:formula1>
            <xm:f>_!$C$1:$C$13</xm:f>
          </x14:formula1>
          <xm:sqref>G4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1">
    <tabColor rgb="FFA5D6E3"/>
    <pageSetUpPr fitToPage="1"/>
  </sheetPr>
  <dimension ref="B1:J45"/>
  <sheetViews>
    <sheetView showGridLines="0" topLeftCell="A19" zoomScaleNormal="100" workbookViewId="0">
      <selection activeCell="D35" sqref="D35"/>
    </sheetView>
  </sheetViews>
  <sheetFormatPr baseColWidth="10" defaultColWidth="11.5703125" defaultRowHeight="12.75" x14ac:dyDescent="0.2"/>
  <cols>
    <col min="1" max="1" width="5" customWidth="1"/>
    <col min="2" max="2" width="10.7109375" customWidth="1"/>
    <col min="3" max="3" width="6.7109375" customWidth="1"/>
    <col min="4" max="4" width="29.7109375" customWidth="1"/>
    <col min="5" max="5" width="25.7109375" customWidth="1"/>
    <col min="6" max="6" width="3" customWidth="1"/>
    <col min="7" max="7" width="18.7109375" customWidth="1"/>
    <col min="8" max="8" width="3" customWidth="1"/>
    <col min="9" max="9" width="33.7109375" customWidth="1"/>
    <col min="10" max="10" width="10.7109375" customWidth="1"/>
  </cols>
  <sheetData>
    <row r="1" spans="2:10" ht="28.35" customHeight="1" thickBot="1" x14ac:dyDescent="0.25"/>
    <row r="2" spans="2:10" x14ac:dyDescent="0.2">
      <c r="B2" s="6"/>
      <c r="C2" s="7"/>
      <c r="D2" s="7"/>
      <c r="E2" s="7"/>
      <c r="F2" s="7"/>
      <c r="G2" s="7" t="s">
        <v>0</v>
      </c>
      <c r="H2" s="7"/>
      <c r="I2" s="8"/>
      <c r="J2" s="23"/>
    </row>
    <row r="3" spans="2:10" x14ac:dyDescent="0.2">
      <c r="B3" s="9"/>
      <c r="C3" s="1"/>
      <c r="D3" s="1"/>
      <c r="E3" s="1"/>
      <c r="F3" s="1"/>
      <c r="G3" s="4"/>
      <c r="H3" s="1"/>
      <c r="I3" s="59"/>
      <c r="J3" s="24"/>
    </row>
    <row r="4" spans="2:10" x14ac:dyDescent="0.2">
      <c r="B4" s="9"/>
      <c r="C4" s="1"/>
      <c r="D4" s="1"/>
      <c r="E4" s="1"/>
      <c r="F4" s="1"/>
      <c r="G4" s="4"/>
      <c r="H4" s="1"/>
      <c r="I4" s="1"/>
      <c r="J4" s="24"/>
    </row>
    <row r="5" spans="2:10" x14ac:dyDescent="0.2">
      <c r="B5" s="9"/>
      <c r="C5" s="1"/>
      <c r="D5" s="1"/>
      <c r="E5" s="1"/>
      <c r="F5" s="1"/>
      <c r="G5" s="5"/>
      <c r="H5" s="1"/>
      <c r="I5" s="1"/>
      <c r="J5" s="24"/>
    </row>
    <row r="6" spans="2:10" x14ac:dyDescent="0.2">
      <c r="B6" s="9"/>
      <c r="C6" s="1"/>
      <c r="D6" s="1"/>
      <c r="E6" s="1"/>
      <c r="F6" s="1"/>
      <c r="G6" s="1"/>
      <c r="H6" s="1"/>
      <c r="I6" s="1"/>
      <c r="J6" s="24"/>
    </row>
    <row r="7" spans="2:10" ht="21" customHeight="1" x14ac:dyDescent="0.3">
      <c r="B7" s="9"/>
      <c r="C7" s="225" t="s">
        <v>23</v>
      </c>
      <c r="D7" s="225"/>
      <c r="E7" s="225"/>
      <c r="F7" s="225"/>
      <c r="G7" s="225"/>
      <c r="H7" s="225"/>
      <c r="I7" s="225"/>
      <c r="J7" s="24"/>
    </row>
    <row r="8" spans="2:10" ht="12.75" customHeight="1" x14ac:dyDescent="0.3">
      <c r="B8" s="9"/>
      <c r="C8" s="79"/>
      <c r="D8" s="192"/>
      <c r="E8" s="192"/>
      <c r="F8" s="192"/>
      <c r="G8" s="192"/>
      <c r="H8" s="192"/>
      <c r="I8" s="192"/>
      <c r="J8" s="24"/>
    </row>
    <row r="9" spans="2:10" ht="12.75" customHeight="1" x14ac:dyDescent="0.2">
      <c r="B9" s="9"/>
      <c r="C9" s="17" t="s">
        <v>24</v>
      </c>
      <c r="D9" s="3"/>
      <c r="E9" s="224" t="s">
        <v>2</v>
      </c>
      <c r="F9" s="224"/>
      <c r="G9" s="224"/>
      <c r="H9" s="224"/>
      <c r="I9" s="224"/>
      <c r="J9" s="24"/>
    </row>
    <row r="10" spans="2:10" ht="12.75" customHeight="1" x14ac:dyDescent="0.2">
      <c r="B10" s="9"/>
      <c r="C10" s="2"/>
      <c r="D10" s="3"/>
      <c r="E10" s="3"/>
      <c r="F10" s="3"/>
      <c r="G10" s="80"/>
      <c r="H10" s="3"/>
      <c r="I10" s="80"/>
      <c r="J10" s="24"/>
    </row>
    <row r="11" spans="2:10" ht="12.75" customHeight="1" x14ac:dyDescent="0.2">
      <c r="B11" s="9"/>
      <c r="C11" s="17" t="s">
        <v>25</v>
      </c>
      <c r="D11" s="3"/>
      <c r="E11" s="238" t="s">
        <v>26</v>
      </c>
      <c r="F11" s="238"/>
      <c r="G11" s="238"/>
      <c r="H11" s="238"/>
      <c r="I11" s="238"/>
      <c r="J11" s="24"/>
    </row>
    <row r="12" spans="2:10" ht="12.75" customHeight="1" x14ac:dyDescent="0.2">
      <c r="B12" s="9"/>
      <c r="C12" s="17" t="s">
        <v>27</v>
      </c>
      <c r="D12" s="3"/>
      <c r="E12" s="238"/>
      <c r="F12" s="238"/>
      <c r="G12" s="238"/>
      <c r="H12" s="238"/>
      <c r="I12" s="238"/>
      <c r="J12" s="24"/>
    </row>
    <row r="13" spans="2:10" ht="12.75" customHeight="1" x14ac:dyDescent="0.2">
      <c r="B13" s="9"/>
      <c r="C13" s="2"/>
      <c r="D13" s="3"/>
      <c r="E13" s="238"/>
      <c r="F13" s="238"/>
      <c r="G13" s="238"/>
      <c r="H13" s="238"/>
      <c r="I13" s="238"/>
      <c r="J13" s="24"/>
    </row>
    <row r="14" spans="2:10" ht="12.75" customHeight="1" x14ac:dyDescent="0.2">
      <c r="B14" s="9"/>
      <c r="C14" s="2"/>
      <c r="D14" s="3"/>
      <c r="E14" s="238"/>
      <c r="F14" s="238"/>
      <c r="G14" s="238"/>
      <c r="H14" s="238"/>
      <c r="I14" s="238"/>
      <c r="J14" s="24"/>
    </row>
    <row r="15" spans="2:10" ht="12.75" customHeight="1" x14ac:dyDescent="0.2">
      <c r="B15" s="9"/>
      <c r="C15" s="2"/>
      <c r="D15" s="3"/>
      <c r="E15" s="238"/>
      <c r="F15" s="238"/>
      <c r="G15" s="238"/>
      <c r="H15" s="238"/>
      <c r="I15" s="238"/>
      <c r="J15" s="24"/>
    </row>
    <row r="16" spans="2:10" ht="12.75" customHeight="1" x14ac:dyDescent="0.2">
      <c r="B16" s="9"/>
      <c r="C16" s="2"/>
      <c r="D16" s="3"/>
      <c r="E16" s="3"/>
      <c r="F16" s="3"/>
      <c r="G16" s="38"/>
      <c r="H16" s="3"/>
      <c r="I16" s="38"/>
      <c r="J16" s="24"/>
    </row>
    <row r="17" spans="2:10" ht="12.75" customHeight="1" x14ac:dyDescent="0.2">
      <c r="B17" s="9"/>
      <c r="C17" s="17" t="s">
        <v>28</v>
      </c>
      <c r="D17" s="3"/>
      <c r="E17" s="71">
        <v>0</v>
      </c>
      <c r="F17" s="240" t="str">
        <f>IF(AND(E17&gt;0,E19&gt;0),"Bitte nur eine Rabattart wählen","")</f>
        <v/>
      </c>
      <c r="G17" s="240"/>
      <c r="H17" s="240"/>
      <c r="I17" s="240"/>
      <c r="J17" s="11"/>
    </row>
    <row r="18" spans="2:10" ht="12.75" customHeight="1" x14ac:dyDescent="0.2">
      <c r="B18" s="9"/>
      <c r="C18" s="208" t="s">
        <v>29</v>
      </c>
      <c r="D18" s="3"/>
      <c r="J18" s="11"/>
    </row>
    <row r="19" spans="2:10" ht="12.75" customHeight="1" x14ac:dyDescent="0.2">
      <c r="B19" s="9"/>
      <c r="C19" s="17" t="s">
        <v>30</v>
      </c>
      <c r="D19" s="3"/>
      <c r="E19" s="108">
        <v>0</v>
      </c>
      <c r="F19" s="193" t="b">
        <v>0</v>
      </c>
      <c r="G19" s="171" t="s">
        <v>31</v>
      </c>
      <c r="H19" s="193" t="b">
        <v>0</v>
      </c>
      <c r="I19" s="171" t="s">
        <v>32</v>
      </c>
      <c r="J19" s="11"/>
    </row>
    <row r="20" spans="2:10" ht="12.75" customHeight="1" x14ac:dyDescent="0.2">
      <c r="B20" s="9"/>
      <c r="C20" s="2"/>
      <c r="D20" s="3"/>
      <c r="E20" s="109"/>
      <c r="F20" s="109"/>
      <c r="G20" s="52"/>
      <c r="H20" s="109"/>
      <c r="J20" s="11"/>
    </row>
    <row r="21" spans="2:10" ht="12.75" customHeight="1" x14ac:dyDescent="0.2">
      <c r="B21" s="9"/>
      <c r="C21" s="2"/>
      <c r="D21" s="3"/>
      <c r="E21" s="114" t="s">
        <v>33</v>
      </c>
      <c r="F21" s="166"/>
      <c r="G21" s="110"/>
      <c r="H21" s="166"/>
      <c r="I21" s="111"/>
      <c r="J21" s="11"/>
    </row>
    <row r="22" spans="2:10" ht="12.75" customHeight="1" x14ac:dyDescent="0.2">
      <c r="B22" s="9"/>
      <c r="C22" s="2"/>
      <c r="D22" s="3"/>
      <c r="E22" s="115" t="s">
        <v>34</v>
      </c>
      <c r="F22" s="167"/>
      <c r="G22" s="112"/>
      <c r="H22" s="167"/>
      <c r="I22" s="113"/>
      <c r="J22" s="11"/>
    </row>
    <row r="23" spans="2:10" ht="12.75" customHeight="1" x14ac:dyDescent="0.2">
      <c r="B23" s="9"/>
      <c r="C23" s="2"/>
      <c r="D23" s="3"/>
      <c r="E23" s="3"/>
      <c r="F23" s="3"/>
      <c r="G23" s="81"/>
      <c r="H23" s="3"/>
      <c r="I23" s="38"/>
      <c r="J23" s="24"/>
    </row>
    <row r="24" spans="2:10" ht="12.75" customHeight="1" x14ac:dyDescent="0.2">
      <c r="B24" s="9"/>
      <c r="C24" s="17" t="s">
        <v>35</v>
      </c>
      <c r="D24" s="3"/>
      <c r="E24" s="82" t="s">
        <v>36</v>
      </c>
      <c r="F24" s="247" t="s">
        <v>37</v>
      </c>
      <c r="G24" s="247"/>
      <c r="H24" s="244" t="s">
        <v>36</v>
      </c>
      <c r="I24" s="244"/>
      <c r="J24" s="24"/>
    </row>
    <row r="25" spans="2:10" ht="12.75" customHeight="1" x14ac:dyDescent="0.2">
      <c r="B25" s="9"/>
      <c r="C25" s="2"/>
      <c r="D25" s="3"/>
      <c r="E25" s="31"/>
      <c r="F25" s="31"/>
      <c r="G25" s="83"/>
      <c r="H25" s="31"/>
      <c r="I25" s="31"/>
      <c r="J25" s="24"/>
    </row>
    <row r="26" spans="2:10" ht="12.75" customHeight="1" x14ac:dyDescent="0.2">
      <c r="B26" s="9"/>
      <c r="C26" s="2" t="s">
        <v>38</v>
      </c>
      <c r="D26" s="33"/>
      <c r="E26" s="244" t="s">
        <v>39</v>
      </c>
      <c r="F26" s="244"/>
      <c r="G26" s="244"/>
      <c r="H26" s="244"/>
      <c r="I26" s="244"/>
      <c r="J26" s="24"/>
    </row>
    <row r="27" spans="2:10" ht="12.75" customHeight="1" x14ac:dyDescent="0.2">
      <c r="B27" s="9"/>
      <c r="C27" s="2"/>
      <c r="D27" s="33"/>
      <c r="E27" s="33"/>
      <c r="F27" s="33"/>
      <c r="G27" s="38"/>
      <c r="H27" s="33"/>
      <c r="I27" s="38"/>
      <c r="J27" s="24"/>
    </row>
    <row r="28" spans="2:10" ht="12.75" customHeight="1" x14ac:dyDescent="0.2">
      <c r="B28" s="9"/>
      <c r="C28" s="85" t="s">
        <v>40</v>
      </c>
      <c r="D28" s="33"/>
      <c r="E28" s="239"/>
      <c r="F28" s="239"/>
      <c r="G28" s="239"/>
      <c r="H28" s="239"/>
      <c r="I28" s="239"/>
      <c r="J28" s="24"/>
    </row>
    <row r="29" spans="2:10" ht="12.75" customHeight="1" x14ac:dyDescent="0.2">
      <c r="B29" s="9"/>
      <c r="C29" s="2"/>
      <c r="D29" s="33"/>
      <c r="E29" s="239"/>
      <c r="F29" s="239"/>
      <c r="G29" s="239"/>
      <c r="H29" s="239"/>
      <c r="I29" s="239"/>
      <c r="J29" s="24"/>
    </row>
    <row r="30" spans="2:10" ht="12.75" customHeight="1" x14ac:dyDescent="0.2">
      <c r="B30" s="9"/>
      <c r="C30" s="2"/>
      <c r="D30" s="33"/>
      <c r="E30" s="239"/>
      <c r="F30" s="239"/>
      <c r="G30" s="239"/>
      <c r="H30" s="239"/>
      <c r="I30" s="239"/>
      <c r="J30" s="24"/>
    </row>
    <row r="31" spans="2:10" ht="12.75" customHeight="1" x14ac:dyDescent="0.2">
      <c r="B31" s="9"/>
      <c r="C31" s="2"/>
      <c r="D31" s="33"/>
      <c r="E31" s="33"/>
      <c r="F31" s="33"/>
      <c r="G31" s="38"/>
      <c r="H31" s="33"/>
      <c r="I31" s="38"/>
      <c r="J31" s="24"/>
    </row>
    <row r="32" spans="2:10" ht="20.25" x14ac:dyDescent="0.3">
      <c r="B32" s="9"/>
      <c r="C32" s="225" t="s">
        <v>41</v>
      </c>
      <c r="D32" s="225"/>
      <c r="E32" s="225"/>
      <c r="F32" s="225"/>
      <c r="G32" s="225"/>
      <c r="H32" s="225"/>
      <c r="I32" s="225"/>
      <c r="J32" s="24"/>
    </row>
    <row r="33" spans="2:10" ht="12.75" customHeight="1" x14ac:dyDescent="0.2">
      <c r="B33" s="9"/>
      <c r="C33" s="2"/>
      <c r="D33" s="3"/>
      <c r="E33" s="3"/>
      <c r="F33" s="3"/>
      <c r="G33" s="84"/>
      <c r="H33" s="3"/>
      <c r="I33" s="84"/>
      <c r="J33" s="24"/>
    </row>
    <row r="34" spans="2:10" x14ac:dyDescent="0.2">
      <c r="B34" s="9"/>
      <c r="C34" s="87" t="s">
        <v>42</v>
      </c>
      <c r="D34" s="88" t="s">
        <v>43</v>
      </c>
      <c r="E34" s="88" t="s">
        <v>44</v>
      </c>
      <c r="F34" s="245" t="s">
        <v>45</v>
      </c>
      <c r="G34" s="246"/>
      <c r="H34" s="245" t="s">
        <v>46</v>
      </c>
      <c r="I34" s="246"/>
      <c r="J34" s="24"/>
    </row>
    <row r="35" spans="2:10" ht="12.75" customHeight="1" x14ac:dyDescent="0.2">
      <c r="B35" s="9"/>
      <c r="C35" s="64">
        <v>1</v>
      </c>
      <c r="D35" s="89"/>
      <c r="E35" s="91" t="str">
        <f>IF(D35="","","Bitte beschreiben!")</f>
        <v/>
      </c>
      <c r="F35" s="236"/>
      <c r="G35" s="237"/>
      <c r="H35" s="236"/>
      <c r="I35" s="241"/>
      <c r="J35" s="24"/>
    </row>
    <row r="36" spans="2:10" ht="12.75" customHeight="1" x14ac:dyDescent="0.2">
      <c r="B36" s="9"/>
      <c r="C36" s="64">
        <v>2</v>
      </c>
      <c r="D36" s="89"/>
      <c r="E36" s="91" t="str">
        <f t="shared" ref="E36:E42" si="0">IF(D36="","","Bitte beschreiben!")</f>
        <v/>
      </c>
      <c r="F36" s="236"/>
      <c r="G36" s="237"/>
      <c r="H36" s="236"/>
      <c r="I36" s="241"/>
      <c r="J36" s="24"/>
    </row>
    <row r="37" spans="2:10" ht="12.75" customHeight="1" x14ac:dyDescent="0.2">
      <c r="B37" s="9"/>
      <c r="C37" s="64">
        <v>3</v>
      </c>
      <c r="D37" s="89"/>
      <c r="E37" s="91" t="str">
        <f t="shared" si="0"/>
        <v/>
      </c>
      <c r="F37" s="236"/>
      <c r="G37" s="237"/>
      <c r="H37" s="236"/>
      <c r="I37" s="241"/>
      <c r="J37" s="24"/>
    </row>
    <row r="38" spans="2:10" ht="12.75" customHeight="1" x14ac:dyDescent="0.2">
      <c r="B38" s="9"/>
      <c r="C38" s="64">
        <v>4</v>
      </c>
      <c r="D38" s="89"/>
      <c r="E38" s="91" t="str">
        <f t="shared" si="0"/>
        <v/>
      </c>
      <c r="F38" s="236"/>
      <c r="G38" s="237"/>
      <c r="H38" s="236"/>
      <c r="I38" s="241"/>
      <c r="J38" s="24"/>
    </row>
    <row r="39" spans="2:10" ht="12.75" customHeight="1" x14ac:dyDescent="0.2">
      <c r="B39" s="9"/>
      <c r="C39" s="64">
        <v>5</v>
      </c>
      <c r="D39" s="89"/>
      <c r="E39" s="91" t="str">
        <f t="shared" si="0"/>
        <v/>
      </c>
      <c r="F39" s="236"/>
      <c r="G39" s="237"/>
      <c r="H39" s="236"/>
      <c r="I39" s="241"/>
      <c r="J39" s="24"/>
    </row>
    <row r="40" spans="2:10" ht="12.75" customHeight="1" x14ac:dyDescent="0.2">
      <c r="B40" s="9"/>
      <c r="C40" s="64">
        <v>6</v>
      </c>
      <c r="D40" s="89"/>
      <c r="E40" s="91" t="str">
        <f t="shared" si="0"/>
        <v/>
      </c>
      <c r="F40" s="236"/>
      <c r="G40" s="237"/>
      <c r="H40" s="236"/>
      <c r="I40" s="241"/>
      <c r="J40" s="24"/>
    </row>
    <row r="41" spans="2:10" ht="12.75" customHeight="1" x14ac:dyDescent="0.2">
      <c r="B41" s="9"/>
      <c r="C41" s="64">
        <v>7</v>
      </c>
      <c r="D41" s="89"/>
      <c r="E41" s="91" t="str">
        <f t="shared" si="0"/>
        <v/>
      </c>
      <c r="F41" s="236"/>
      <c r="G41" s="237"/>
      <c r="H41" s="236"/>
      <c r="I41" s="241"/>
      <c r="J41" s="24"/>
    </row>
    <row r="42" spans="2:10" ht="12.75" customHeight="1" x14ac:dyDescent="0.2">
      <c r="B42" s="9"/>
      <c r="C42" s="64">
        <v>8</v>
      </c>
      <c r="D42" s="89"/>
      <c r="E42" s="91" t="str">
        <f t="shared" si="0"/>
        <v/>
      </c>
      <c r="F42" s="236"/>
      <c r="G42" s="237"/>
      <c r="H42" s="236"/>
      <c r="I42" s="241"/>
      <c r="J42" s="24"/>
    </row>
    <row r="43" spans="2:10" ht="12.75" customHeight="1" x14ac:dyDescent="0.2">
      <c r="B43" s="242"/>
      <c r="C43" s="243"/>
      <c r="D43" s="243"/>
      <c r="E43" s="243"/>
      <c r="F43" s="243"/>
      <c r="G43" s="243"/>
      <c r="H43" s="243"/>
      <c r="I43" s="243"/>
      <c r="J43" s="24"/>
    </row>
    <row r="44" spans="2:10" x14ac:dyDescent="0.2">
      <c r="B44" s="242"/>
      <c r="C44" s="243"/>
      <c r="D44" s="243"/>
      <c r="E44" s="243"/>
      <c r="F44" s="243"/>
      <c r="G44" s="243"/>
      <c r="H44" s="243"/>
      <c r="I44" s="243"/>
      <c r="J44" s="24"/>
    </row>
    <row r="45" spans="2:10" ht="13.5" thickBot="1" x14ac:dyDescent="0.25">
      <c r="B45" s="30"/>
      <c r="C45" s="13"/>
      <c r="D45" s="13"/>
      <c r="E45" s="13"/>
      <c r="F45" s="13"/>
      <c r="G45" s="13"/>
      <c r="H45" s="13"/>
      <c r="I45" s="13"/>
      <c r="J45" s="57"/>
    </row>
  </sheetData>
  <mergeCells count="28">
    <mergeCell ref="H42:I42"/>
    <mergeCell ref="H41:I41"/>
    <mergeCell ref="H40:I40"/>
    <mergeCell ref="B43:I44"/>
    <mergeCell ref="H24:I24"/>
    <mergeCell ref="H39:I39"/>
    <mergeCell ref="H37:I37"/>
    <mergeCell ref="H38:I38"/>
    <mergeCell ref="H35:I35"/>
    <mergeCell ref="H36:I36"/>
    <mergeCell ref="F34:G34"/>
    <mergeCell ref="H34:I34"/>
    <mergeCell ref="F24:G24"/>
    <mergeCell ref="E26:I26"/>
    <mergeCell ref="F35:G35"/>
    <mergeCell ref="F36:G36"/>
    <mergeCell ref="E9:I9"/>
    <mergeCell ref="E11:I15"/>
    <mergeCell ref="C7:I7"/>
    <mergeCell ref="C32:I32"/>
    <mergeCell ref="E28:I30"/>
    <mergeCell ref="F17:I17"/>
    <mergeCell ref="F42:G42"/>
    <mergeCell ref="F37:G37"/>
    <mergeCell ref="F38:G38"/>
    <mergeCell ref="F39:G39"/>
    <mergeCell ref="F40:G40"/>
    <mergeCell ref="F41:G41"/>
  </mergeCells>
  <phoneticPr fontId="0" type="noConversion"/>
  <pageMargins left="0.78740157499999996" right="0.78740157499999996" top="0.984251969" bottom="0.984251969" header="0.4921259845" footer="0.4921259845"/>
  <pageSetup paperSize="9" scale="76" fitToHeight="0" orientation="portrait" r:id="rId1"/>
  <headerFooter alignWithMargins="0"/>
  <drawing r:id="rId2"/>
  <extLst>
    <ext xmlns:x14="http://schemas.microsoft.com/office/spreadsheetml/2009/9/main" uri="{CCE6A557-97BC-4b89-ADB6-D9C93CAAB3DF}">
      <x14:dataValidations xmlns:xm="http://schemas.microsoft.com/office/excel/2006/main" xWindow="486" yWindow="1220" count="1">
        <x14:dataValidation type="list" allowBlank="1" showInputMessage="1" showErrorMessage="1" prompt="Bitte auswählen" xr:uid="{123F7065-70E6-44AA-B51C-00EAC965B90E}">
          <x14:formula1>
            <xm:f>_!$A$1:$A$17</xm:f>
          </x14:formula1>
          <xm:sqref>D35:D42</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0">
    <tabColor rgb="FFA5D6E3"/>
  </sheetPr>
  <dimension ref="B1:T183"/>
  <sheetViews>
    <sheetView showGridLines="0" topLeftCell="C148" zoomScaleNormal="100" workbookViewId="0">
      <selection activeCell="F60" sqref="F60"/>
    </sheetView>
  </sheetViews>
  <sheetFormatPr baseColWidth="10" defaultColWidth="11.5703125" defaultRowHeight="12.75" x14ac:dyDescent="0.2"/>
  <cols>
    <col min="1" max="1" width="5" customWidth="1"/>
    <col min="2" max="2" width="10.7109375" customWidth="1"/>
    <col min="3" max="3" width="6.7109375" customWidth="1"/>
    <col min="4" max="4" width="3.7109375" customWidth="1"/>
    <col min="5" max="5" width="29.7109375" customWidth="1"/>
    <col min="6" max="6" width="25.7109375" customWidth="1"/>
    <col min="7" max="7" width="3.7109375" customWidth="1"/>
    <col min="8" max="8" width="18.7109375" customWidth="1"/>
    <col min="9" max="9" width="3.28515625" customWidth="1"/>
    <col min="10" max="10" width="33.7109375" customWidth="1"/>
    <col min="11" max="11" width="10.7109375" customWidth="1"/>
  </cols>
  <sheetData>
    <row r="1" spans="2:11" ht="28.35" customHeight="1" thickBot="1" x14ac:dyDescent="0.25"/>
    <row r="2" spans="2:11" x14ac:dyDescent="0.2">
      <c r="B2" s="6"/>
      <c r="C2" s="7"/>
      <c r="D2" s="7"/>
      <c r="E2" s="7"/>
      <c r="F2" s="7"/>
      <c r="G2" s="7"/>
      <c r="H2" s="7"/>
      <c r="I2" s="7"/>
      <c r="J2" s="7"/>
      <c r="K2" s="22"/>
    </row>
    <row r="3" spans="2:11" x14ac:dyDescent="0.2">
      <c r="B3" s="9"/>
      <c r="C3" s="1"/>
      <c r="D3" s="4"/>
      <c r="E3" s="1"/>
      <c r="F3" s="1"/>
      <c r="G3" s="4"/>
      <c r="H3" s="4"/>
      <c r="I3" s="4"/>
      <c r="J3" s="59"/>
      <c r="K3" s="11"/>
    </row>
    <row r="4" spans="2:11" x14ac:dyDescent="0.2">
      <c r="B4" s="9"/>
      <c r="C4" s="1"/>
      <c r="D4" s="4"/>
      <c r="E4" s="1"/>
      <c r="F4" s="1"/>
      <c r="G4" s="4"/>
      <c r="H4" s="4"/>
      <c r="I4" s="4"/>
      <c r="J4" s="59"/>
      <c r="K4" s="11"/>
    </row>
    <row r="5" spans="2:11" x14ac:dyDescent="0.2">
      <c r="B5" s="9"/>
      <c r="C5" s="1"/>
      <c r="D5" s="5"/>
      <c r="E5" s="1"/>
      <c r="F5" s="1"/>
      <c r="G5" s="5"/>
      <c r="H5" s="5"/>
      <c r="I5" s="5"/>
      <c r="J5" s="60"/>
      <c r="K5" s="11"/>
    </row>
    <row r="6" spans="2:11" x14ac:dyDescent="0.2">
      <c r="B6" s="9"/>
      <c r="C6" s="1"/>
      <c r="D6" s="37"/>
      <c r="E6" s="1"/>
      <c r="F6" s="1"/>
      <c r="G6" s="37"/>
      <c r="H6" s="37"/>
      <c r="I6" s="37"/>
      <c r="K6" s="11"/>
    </row>
    <row r="7" spans="2:11" ht="21" customHeight="1" x14ac:dyDescent="0.3">
      <c r="B7" s="9"/>
      <c r="C7" s="225" t="s">
        <v>47</v>
      </c>
      <c r="D7" s="225"/>
      <c r="E7" s="225"/>
      <c r="F7" s="225"/>
      <c r="G7" s="225"/>
      <c r="H7" s="225"/>
      <c r="I7" s="225"/>
      <c r="J7" s="225"/>
      <c r="K7" s="11"/>
    </row>
    <row r="8" spans="2:11" ht="12.75" customHeight="1" x14ac:dyDescent="0.2">
      <c r="B8" s="242"/>
      <c r="C8" s="243"/>
      <c r="D8" s="243"/>
      <c r="E8" s="243"/>
      <c r="F8" s="243"/>
      <c r="G8" s="243"/>
      <c r="H8" s="243"/>
      <c r="I8" s="243"/>
      <c r="J8" s="243"/>
      <c r="K8" s="248"/>
    </row>
    <row r="9" spans="2:11" ht="12.75" customHeight="1" x14ac:dyDescent="0.2">
      <c r="B9" s="9"/>
      <c r="C9" s="17" t="s">
        <v>24</v>
      </c>
      <c r="D9" s="46"/>
      <c r="E9" s="3"/>
      <c r="F9" s="267"/>
      <c r="G9" s="267"/>
      <c r="H9" s="267"/>
      <c r="I9" s="267"/>
      <c r="J9" s="267"/>
      <c r="K9" s="11"/>
    </row>
    <row r="10" spans="2:11" ht="12.75" customHeight="1" x14ac:dyDescent="0.2">
      <c r="B10" s="242"/>
      <c r="C10" s="243"/>
      <c r="D10" s="243"/>
      <c r="E10" s="243"/>
      <c r="F10" s="243"/>
      <c r="G10" s="243"/>
      <c r="H10" s="243"/>
      <c r="I10" s="243"/>
      <c r="J10" s="243"/>
      <c r="K10" s="248"/>
    </row>
    <row r="11" spans="2:11" ht="12.75" customHeight="1" x14ac:dyDescent="0.2">
      <c r="B11" s="9"/>
      <c r="C11" s="17" t="s">
        <v>25</v>
      </c>
      <c r="D11" s="46"/>
      <c r="F11" s="238" t="s">
        <v>26</v>
      </c>
      <c r="G11" s="238"/>
      <c r="H11" s="238"/>
      <c r="I11" s="238"/>
      <c r="J11" s="238"/>
      <c r="K11" s="11"/>
    </row>
    <row r="12" spans="2:11" ht="12.75" customHeight="1" x14ac:dyDescent="0.2">
      <c r="B12" s="9"/>
      <c r="C12" s="17" t="s">
        <v>27</v>
      </c>
      <c r="D12" s="46"/>
      <c r="F12" s="238"/>
      <c r="G12" s="238"/>
      <c r="H12" s="238"/>
      <c r="I12" s="238"/>
      <c r="J12" s="238"/>
      <c r="K12" s="11"/>
    </row>
    <row r="13" spans="2:11" ht="12.75" customHeight="1" x14ac:dyDescent="0.2">
      <c r="B13" s="9"/>
      <c r="C13" s="2"/>
      <c r="D13" s="2"/>
      <c r="F13" s="238"/>
      <c r="G13" s="238"/>
      <c r="H13" s="238"/>
      <c r="I13" s="238"/>
      <c r="J13" s="238"/>
      <c r="K13" s="11"/>
    </row>
    <row r="14" spans="2:11" ht="12.75" customHeight="1" x14ac:dyDescent="0.2">
      <c r="B14" s="9"/>
      <c r="E14" s="33"/>
      <c r="F14" s="238"/>
      <c r="G14" s="238"/>
      <c r="H14" s="238"/>
      <c r="I14" s="238"/>
      <c r="J14" s="238"/>
      <c r="K14" s="11"/>
    </row>
    <row r="15" spans="2:11" ht="12.75" customHeight="1" x14ac:dyDescent="0.2">
      <c r="B15" s="9"/>
      <c r="C15" s="3"/>
      <c r="D15" s="3"/>
      <c r="E15" s="33"/>
      <c r="F15" s="238"/>
      <c r="G15" s="238"/>
      <c r="H15" s="238"/>
      <c r="I15" s="238"/>
      <c r="J15" s="238"/>
      <c r="K15" s="11"/>
    </row>
    <row r="16" spans="2:11" ht="12.75" customHeight="1" x14ac:dyDescent="0.2">
      <c r="B16" s="242"/>
      <c r="C16" s="243"/>
      <c r="D16" s="243"/>
      <c r="E16" s="243"/>
      <c r="F16" s="69"/>
      <c r="G16" s="70"/>
      <c r="H16" s="70"/>
      <c r="I16" s="70"/>
      <c r="J16" s="70"/>
      <c r="K16" s="11"/>
    </row>
    <row r="17" spans="2:11" ht="12.75" customHeight="1" x14ac:dyDescent="0.2">
      <c r="B17" s="9"/>
      <c r="C17" s="17" t="s">
        <v>28</v>
      </c>
      <c r="D17" s="116"/>
      <c r="E17" s="3"/>
      <c r="F17" s="71">
        <v>0</v>
      </c>
      <c r="G17" s="116" t="str">
        <f>IF(AND(F17&gt;0,F19&gt;0),"Bitte nur eine Rabattart wählen","")</f>
        <v/>
      </c>
      <c r="H17" s="116"/>
      <c r="I17" s="116"/>
      <c r="J17" s="58"/>
      <c r="K17" s="11"/>
    </row>
    <row r="18" spans="2:11" ht="12.75" customHeight="1" x14ac:dyDescent="0.2">
      <c r="B18" s="9"/>
      <c r="C18" s="208" t="s">
        <v>29</v>
      </c>
      <c r="E18" s="3"/>
      <c r="K18" s="11"/>
    </row>
    <row r="19" spans="2:11" ht="12.75" customHeight="1" x14ac:dyDescent="0.2">
      <c r="B19" s="9"/>
      <c r="C19" s="17" t="s">
        <v>30</v>
      </c>
      <c r="D19" s="179"/>
      <c r="E19" s="3"/>
      <c r="F19" s="108">
        <v>0</v>
      </c>
      <c r="G19" s="172" t="b">
        <v>0</v>
      </c>
      <c r="H19" s="171" t="s">
        <v>31</v>
      </c>
      <c r="I19" s="176" t="b">
        <v>0</v>
      </c>
      <c r="J19" s="171" t="s">
        <v>32</v>
      </c>
      <c r="K19" s="11"/>
    </row>
    <row r="20" spans="2:11" ht="12.75" customHeight="1" x14ac:dyDescent="0.2">
      <c r="B20" s="242"/>
      <c r="C20" s="243"/>
      <c r="D20" s="243"/>
      <c r="E20" s="243"/>
      <c r="F20" s="243"/>
      <c r="G20" s="243"/>
      <c r="H20" s="243"/>
      <c r="I20" s="243"/>
      <c r="J20" s="243"/>
      <c r="K20" s="248"/>
    </row>
    <row r="21" spans="2:11" ht="12.75" customHeight="1" x14ac:dyDescent="0.2">
      <c r="B21" s="9"/>
      <c r="C21" s="2"/>
      <c r="D21" s="2"/>
      <c r="E21" s="3"/>
      <c r="F21" s="271" t="s">
        <v>33</v>
      </c>
      <c r="G21" s="272"/>
      <c r="H21" s="272"/>
      <c r="I21" s="272"/>
      <c r="J21" s="273"/>
      <c r="K21" s="11"/>
    </row>
    <row r="22" spans="2:11" ht="12.75" customHeight="1" x14ac:dyDescent="0.2">
      <c r="B22" s="9"/>
      <c r="C22" s="2"/>
      <c r="D22" s="2"/>
      <c r="E22" s="3"/>
      <c r="F22" s="274" t="s">
        <v>34</v>
      </c>
      <c r="G22" s="275"/>
      <c r="H22" s="275"/>
      <c r="I22" s="275"/>
      <c r="J22" s="276"/>
      <c r="K22" s="11"/>
    </row>
    <row r="23" spans="2:11" ht="12.75" customHeight="1" x14ac:dyDescent="0.2">
      <c r="B23" s="242"/>
      <c r="C23" s="243"/>
      <c r="D23" s="243"/>
      <c r="E23" s="243"/>
      <c r="F23" s="243"/>
      <c r="G23" s="243"/>
      <c r="H23" s="243"/>
      <c r="I23" s="243"/>
      <c r="J23" s="243"/>
      <c r="K23" s="248"/>
    </row>
    <row r="24" spans="2:11" ht="12.75" customHeight="1" x14ac:dyDescent="0.2">
      <c r="B24" s="9"/>
      <c r="C24" s="2" t="s">
        <v>38</v>
      </c>
      <c r="D24" s="2"/>
      <c r="E24" s="33"/>
      <c r="F24" s="244" t="s">
        <v>39</v>
      </c>
      <c r="G24" s="244"/>
      <c r="H24" s="244"/>
      <c r="I24" s="244"/>
      <c r="J24" s="244"/>
      <c r="K24" s="11"/>
    </row>
    <row r="25" spans="2:11" ht="12.75" customHeight="1" x14ac:dyDescent="0.2">
      <c r="B25" s="242"/>
      <c r="C25" s="243"/>
      <c r="D25" s="243"/>
      <c r="E25" s="243"/>
      <c r="F25" s="243"/>
      <c r="G25" s="243"/>
      <c r="H25" s="243"/>
      <c r="I25" s="243"/>
      <c r="J25" s="243"/>
      <c r="K25" s="248"/>
    </row>
    <row r="26" spans="2:11" s="35" customFormat="1" ht="12.75" customHeight="1" x14ac:dyDescent="0.2">
      <c r="B26" s="43"/>
      <c r="C26" s="42" t="s">
        <v>48</v>
      </c>
      <c r="D26" s="42"/>
      <c r="E26" s="44"/>
      <c r="F26" s="266" t="s">
        <v>49</v>
      </c>
      <c r="G26" s="266"/>
      <c r="H26" s="266"/>
      <c r="I26" s="266"/>
      <c r="J26" s="266"/>
      <c r="K26" s="45"/>
    </row>
    <row r="27" spans="2:11" s="35" customFormat="1" ht="12.75" customHeight="1" x14ac:dyDescent="0.2">
      <c r="B27" s="43"/>
      <c r="C27" s="42"/>
      <c r="D27" s="42"/>
      <c r="E27" s="44"/>
      <c r="F27" s="266"/>
      <c r="G27" s="266"/>
      <c r="H27" s="266"/>
      <c r="I27" s="266"/>
      <c r="J27" s="266"/>
      <c r="K27" s="45"/>
    </row>
    <row r="28" spans="2:11" s="35" customFormat="1" ht="12.75" customHeight="1" x14ac:dyDescent="0.2">
      <c r="B28" s="43"/>
      <c r="C28" s="42"/>
      <c r="D28" s="42"/>
      <c r="E28" s="44"/>
      <c r="F28" s="266"/>
      <c r="G28" s="266"/>
      <c r="H28" s="266"/>
      <c r="I28" s="266"/>
      <c r="J28" s="266"/>
      <c r="K28" s="45"/>
    </row>
    <row r="29" spans="2:11" ht="12.75" customHeight="1" x14ac:dyDescent="0.2">
      <c r="B29" s="242"/>
      <c r="C29" s="243"/>
      <c r="D29" s="243"/>
      <c r="E29" s="243"/>
      <c r="F29" s="243"/>
      <c r="G29" s="243"/>
      <c r="H29" s="243"/>
      <c r="I29" s="243"/>
      <c r="J29" s="243"/>
      <c r="K29" s="248"/>
    </row>
    <row r="30" spans="2:11" ht="12.75" customHeight="1" x14ac:dyDescent="0.2">
      <c r="B30" s="9"/>
      <c r="C30" s="85" t="s">
        <v>40</v>
      </c>
      <c r="D30" s="85"/>
      <c r="E30" s="33"/>
      <c r="F30" s="239"/>
      <c r="G30" s="239"/>
      <c r="H30" s="239"/>
      <c r="I30" s="239"/>
      <c r="J30" s="239"/>
      <c r="K30" s="11"/>
    </row>
    <row r="31" spans="2:11" ht="12.75" customHeight="1" x14ac:dyDescent="0.2">
      <c r="B31" s="9"/>
      <c r="C31" s="2"/>
      <c r="D31" s="2"/>
      <c r="E31" s="33"/>
      <c r="F31" s="239"/>
      <c r="G31" s="239"/>
      <c r="H31" s="239"/>
      <c r="I31" s="239"/>
      <c r="J31" s="239"/>
      <c r="K31" s="11"/>
    </row>
    <row r="32" spans="2:11" ht="12.75" customHeight="1" x14ac:dyDescent="0.2">
      <c r="B32" s="9"/>
      <c r="C32" s="2"/>
      <c r="D32" s="2"/>
      <c r="E32" s="33"/>
      <c r="F32" s="239"/>
      <c r="G32" s="239"/>
      <c r="H32" s="239"/>
      <c r="I32" s="239"/>
      <c r="J32" s="239"/>
      <c r="K32" s="11"/>
    </row>
    <row r="33" spans="2:11" ht="12.75" customHeight="1" x14ac:dyDescent="0.2">
      <c r="B33" s="9"/>
      <c r="C33" s="2"/>
      <c r="D33" s="39"/>
      <c r="E33" s="33"/>
      <c r="F33" s="39"/>
      <c r="G33" s="39"/>
      <c r="H33" s="39"/>
      <c r="I33" s="39"/>
      <c r="J33" s="39"/>
      <c r="K33" s="11"/>
    </row>
    <row r="34" spans="2:11" ht="20.25" customHeight="1" x14ac:dyDescent="0.3">
      <c r="B34" s="9"/>
      <c r="C34" s="225" t="s">
        <v>50</v>
      </c>
      <c r="D34" s="225"/>
      <c r="E34" s="225"/>
      <c r="F34" s="225"/>
      <c r="G34" s="225"/>
      <c r="H34" s="225"/>
      <c r="I34" s="225"/>
      <c r="J34" s="225"/>
      <c r="K34" s="24"/>
    </row>
    <row r="35" spans="2:11" x14ac:dyDescent="0.2">
      <c r="B35" s="242"/>
      <c r="C35" s="243"/>
      <c r="D35" s="243"/>
      <c r="E35" s="243"/>
      <c r="F35" s="243"/>
      <c r="G35" s="243"/>
      <c r="H35" s="243"/>
      <c r="I35" s="243"/>
      <c r="J35" s="243"/>
      <c r="K35" s="248"/>
    </row>
    <row r="36" spans="2:11" ht="12.75" customHeight="1" x14ac:dyDescent="0.2">
      <c r="B36" s="9"/>
      <c r="C36" s="251" t="s">
        <v>51</v>
      </c>
      <c r="D36" s="165"/>
      <c r="E36" s="270"/>
      <c r="F36" s="270"/>
      <c r="G36" s="270"/>
      <c r="H36" s="270"/>
      <c r="I36" s="270"/>
      <c r="J36" s="270"/>
      <c r="K36" s="11"/>
    </row>
    <row r="37" spans="2:11" x14ac:dyDescent="0.2">
      <c r="B37" s="9"/>
      <c r="C37" s="251"/>
      <c r="D37" s="180" t="b">
        <v>0</v>
      </c>
      <c r="E37" s="187" t="s">
        <v>316</v>
      </c>
      <c r="F37" s="67"/>
      <c r="G37" s="67"/>
      <c r="H37" s="67"/>
      <c r="I37" s="67"/>
      <c r="J37" s="68"/>
      <c r="K37" s="11"/>
    </row>
    <row r="38" spans="2:11" x14ac:dyDescent="0.2">
      <c r="B38" s="9"/>
      <c r="C38" s="251"/>
      <c r="D38" s="260"/>
      <c r="E38" s="260"/>
      <c r="F38" s="260"/>
      <c r="G38" s="260"/>
      <c r="H38" s="260"/>
      <c r="I38" s="260"/>
      <c r="J38" s="261"/>
      <c r="K38" s="262"/>
    </row>
    <row r="39" spans="2:11" x14ac:dyDescent="0.2">
      <c r="B39" s="9"/>
      <c r="C39" s="251"/>
      <c r="D39" s="277" t="b">
        <v>0</v>
      </c>
      <c r="E39" s="277"/>
      <c r="F39" s="66" t="s">
        <v>62</v>
      </c>
      <c r="G39" s="261"/>
      <c r="H39" s="261"/>
      <c r="I39" s="148" t="b">
        <v>0</v>
      </c>
      <c r="J39" s="51" t="s">
        <v>63</v>
      </c>
      <c r="K39" s="150"/>
    </row>
    <row r="40" spans="2:11" x14ac:dyDescent="0.2">
      <c r="B40" s="9"/>
      <c r="C40" s="251"/>
      <c r="D40" s="277" t="b">
        <v>0</v>
      </c>
      <c r="E40" s="277"/>
      <c r="F40" s="66" t="s">
        <v>64</v>
      </c>
      <c r="G40" s="261"/>
      <c r="H40" s="261"/>
      <c r="I40" s="148" t="b">
        <v>0</v>
      </c>
      <c r="J40" s="51" t="s">
        <v>65</v>
      </c>
      <c r="K40" s="150"/>
    </row>
    <row r="41" spans="2:11" x14ac:dyDescent="0.2">
      <c r="B41" s="9"/>
      <c r="C41" s="251"/>
      <c r="D41" s="277" t="b">
        <v>0</v>
      </c>
      <c r="E41" s="277"/>
      <c r="F41" s="66" t="s">
        <v>66</v>
      </c>
      <c r="G41" s="261"/>
      <c r="H41" s="261"/>
      <c r="I41" s="148" t="b">
        <v>0</v>
      </c>
      <c r="J41" s="51" t="s">
        <v>67</v>
      </c>
      <c r="K41" s="150"/>
    </row>
    <row r="42" spans="2:11" x14ac:dyDescent="0.2">
      <c r="B42" s="9"/>
      <c r="C42" s="251"/>
      <c r="D42" s="277" t="b">
        <v>0</v>
      </c>
      <c r="E42" s="277"/>
      <c r="F42" s="92" t="s">
        <v>68</v>
      </c>
      <c r="G42" s="261"/>
      <c r="H42" s="261"/>
      <c r="I42" s="149" t="b">
        <v>0</v>
      </c>
      <c r="J42" s="51" t="s">
        <v>69</v>
      </c>
      <c r="K42" s="150"/>
    </row>
    <row r="43" spans="2:11" x14ac:dyDescent="0.2">
      <c r="B43" s="9"/>
      <c r="C43" s="251"/>
      <c r="D43" s="277" t="b">
        <v>0</v>
      </c>
      <c r="E43" s="277"/>
      <c r="F43" s="92" t="s">
        <v>70</v>
      </c>
      <c r="G43" s="261"/>
      <c r="H43" s="261"/>
      <c r="I43" s="149" t="b">
        <v>0</v>
      </c>
      <c r="J43" s="51" t="s">
        <v>71</v>
      </c>
      <c r="K43" s="150"/>
    </row>
    <row r="44" spans="2:11" x14ac:dyDescent="0.2">
      <c r="B44" s="9"/>
      <c r="C44" s="251"/>
      <c r="D44" s="277" t="b">
        <v>0</v>
      </c>
      <c r="E44" s="277"/>
      <c r="F44" s="92" t="s">
        <v>72</v>
      </c>
      <c r="G44" s="261"/>
      <c r="H44" s="261"/>
      <c r="I44" s="149" t="b">
        <v>0</v>
      </c>
      <c r="J44" s="51" t="s">
        <v>73</v>
      </c>
      <c r="K44" s="150"/>
    </row>
    <row r="45" spans="2:11" x14ac:dyDescent="0.2">
      <c r="B45" s="9"/>
      <c r="C45" s="251"/>
      <c r="D45" s="277" t="b">
        <v>0</v>
      </c>
      <c r="E45" s="277"/>
      <c r="F45" s="92" t="s">
        <v>74</v>
      </c>
      <c r="G45" s="261"/>
      <c r="H45" s="261"/>
      <c r="I45" s="149" t="b">
        <v>0</v>
      </c>
      <c r="J45" s="51" t="s">
        <v>75</v>
      </c>
      <c r="K45" s="150"/>
    </row>
    <row r="46" spans="2:11" x14ac:dyDescent="0.2">
      <c r="B46" s="9"/>
      <c r="C46" s="251"/>
      <c r="D46" s="277" t="b">
        <v>0</v>
      </c>
      <c r="E46" s="277"/>
      <c r="F46" s="92" t="s">
        <v>76</v>
      </c>
      <c r="G46" s="261"/>
      <c r="H46" s="261"/>
      <c r="I46" s="149" t="b">
        <v>0</v>
      </c>
      <c r="J46" s="51" t="s">
        <v>77</v>
      </c>
      <c r="K46" s="150"/>
    </row>
    <row r="47" spans="2:11" x14ac:dyDescent="0.2">
      <c r="B47" s="9"/>
      <c r="C47" s="251"/>
      <c r="D47" s="280"/>
      <c r="E47" s="280"/>
      <c r="F47" s="92"/>
      <c r="G47" s="261"/>
      <c r="H47" s="261"/>
      <c r="I47" s="149" t="b">
        <v>0</v>
      </c>
      <c r="J47" s="51" t="s">
        <v>79</v>
      </c>
      <c r="K47" s="150"/>
    </row>
    <row r="48" spans="2:11" x14ac:dyDescent="0.2">
      <c r="B48" s="9"/>
      <c r="C48" s="251"/>
      <c r="D48" s="281"/>
      <c r="E48" s="281"/>
      <c r="F48" s="33"/>
      <c r="G48" s="261"/>
      <c r="H48" s="261"/>
      <c r="I48" s="34"/>
      <c r="J48" s="34"/>
      <c r="K48" s="11"/>
    </row>
    <row r="49" spans="2:11" ht="14.45" customHeight="1" x14ac:dyDescent="0.2">
      <c r="B49" s="9"/>
      <c r="C49" s="251"/>
      <c r="D49" s="259" t="s">
        <v>52</v>
      </c>
      <c r="E49" s="259"/>
      <c r="F49" s="259"/>
      <c r="G49" s="263" t="s">
        <v>53</v>
      </c>
      <c r="H49" s="263"/>
      <c r="I49" s="263"/>
      <c r="J49" s="52"/>
      <c r="K49" s="11"/>
    </row>
    <row r="50" spans="2:11" x14ac:dyDescent="0.2">
      <c r="B50" s="9"/>
      <c r="C50" s="251"/>
      <c r="D50" s="259" t="s">
        <v>54</v>
      </c>
      <c r="E50" s="259"/>
      <c r="F50" s="259"/>
      <c r="G50" s="269" t="s">
        <v>55</v>
      </c>
      <c r="H50" s="269"/>
      <c r="I50" s="269"/>
      <c r="J50" s="52"/>
      <c r="K50" s="11"/>
    </row>
    <row r="51" spans="2:11" x14ac:dyDescent="0.2">
      <c r="B51" s="9"/>
      <c r="C51" s="251"/>
      <c r="D51" s="259" t="s">
        <v>56</v>
      </c>
      <c r="E51" s="259"/>
      <c r="F51" s="259"/>
      <c r="G51" s="269" t="s">
        <v>55</v>
      </c>
      <c r="H51" s="269"/>
      <c r="I51" s="269"/>
      <c r="J51" s="52"/>
      <c r="K51" s="11"/>
    </row>
    <row r="52" spans="2:11" x14ac:dyDescent="0.2">
      <c r="B52" s="9"/>
      <c r="C52" s="251"/>
      <c r="D52" s="259" t="s">
        <v>57</v>
      </c>
      <c r="E52" s="259"/>
      <c r="F52" s="259"/>
      <c r="G52" s="269" t="s">
        <v>55</v>
      </c>
      <c r="H52" s="269"/>
      <c r="I52" s="269"/>
      <c r="J52" s="52"/>
      <c r="K52" s="11"/>
    </row>
    <row r="53" spans="2:11" x14ac:dyDescent="0.2">
      <c r="B53" s="9"/>
      <c r="C53" s="251"/>
      <c r="D53" s="259" t="s">
        <v>58</v>
      </c>
      <c r="E53" s="259"/>
      <c r="F53" s="259"/>
      <c r="G53" s="269" t="s">
        <v>55</v>
      </c>
      <c r="H53" s="269"/>
      <c r="I53" s="269"/>
      <c r="J53" s="52"/>
      <c r="K53" s="11"/>
    </row>
    <row r="54" spans="2:11" x14ac:dyDescent="0.2">
      <c r="B54" s="9"/>
      <c r="C54" s="251"/>
      <c r="D54" s="264"/>
      <c r="E54" s="264"/>
      <c r="F54" s="264"/>
      <c r="G54" s="264"/>
      <c r="H54" s="264"/>
      <c r="I54" s="264"/>
      <c r="J54" s="264"/>
      <c r="K54" s="265"/>
    </row>
    <row r="55" spans="2:11" x14ac:dyDescent="0.2">
      <c r="B55" s="9"/>
      <c r="C55" s="251"/>
      <c r="D55" s="263" t="s">
        <v>59</v>
      </c>
      <c r="E55" s="263"/>
      <c r="F55" s="53" t="s">
        <v>36</v>
      </c>
      <c r="G55" s="268" t="s">
        <v>37</v>
      </c>
      <c r="H55" s="268"/>
      <c r="I55" s="268"/>
      <c r="J55" s="53" t="s">
        <v>36</v>
      </c>
      <c r="K55" s="11"/>
    </row>
    <row r="56" spans="2:11" x14ac:dyDescent="0.2">
      <c r="B56" s="242"/>
      <c r="C56" s="243"/>
      <c r="D56" s="243"/>
      <c r="E56" s="243"/>
      <c r="F56" s="243"/>
      <c r="G56" s="243"/>
      <c r="H56" s="243"/>
      <c r="I56" s="243"/>
      <c r="J56" s="243"/>
      <c r="K56" s="248"/>
    </row>
    <row r="57" spans="2:11" ht="12.75" customHeight="1" x14ac:dyDescent="0.2">
      <c r="B57" s="9"/>
      <c r="C57" s="282" t="s">
        <v>60</v>
      </c>
      <c r="D57" s="50"/>
      <c r="E57" s="72"/>
      <c r="F57" s="50"/>
      <c r="G57" s="50"/>
      <c r="H57" s="50"/>
      <c r="I57" s="50"/>
      <c r="J57" s="50"/>
      <c r="K57" s="11"/>
    </row>
    <row r="58" spans="2:11" x14ac:dyDescent="0.2">
      <c r="B58" s="9"/>
      <c r="C58" s="282"/>
      <c r="D58" s="183" t="b">
        <v>0</v>
      </c>
      <c r="E58" s="187" t="s">
        <v>61</v>
      </c>
      <c r="F58" s="68"/>
      <c r="G58" s="68"/>
      <c r="H58" s="68"/>
      <c r="I58" s="68"/>
      <c r="J58" s="261"/>
      <c r="K58" s="262"/>
    </row>
    <row r="59" spans="2:11" x14ac:dyDescent="0.2">
      <c r="B59" s="9"/>
      <c r="C59" s="282"/>
      <c r="D59" s="260"/>
      <c r="E59" s="260"/>
      <c r="F59" s="260"/>
      <c r="G59" s="260"/>
      <c r="H59" s="260"/>
      <c r="I59" s="260"/>
      <c r="J59" s="261"/>
      <c r="K59" s="262"/>
    </row>
    <row r="60" spans="2:11" x14ac:dyDescent="0.2">
      <c r="B60" s="9"/>
      <c r="C60" s="282"/>
      <c r="D60" s="277" t="b">
        <v>0</v>
      </c>
      <c r="E60" s="277"/>
      <c r="F60" s="66" t="s">
        <v>62</v>
      </c>
      <c r="G60" s="261"/>
      <c r="H60" s="261"/>
      <c r="I60" s="148" t="b">
        <v>0</v>
      </c>
      <c r="J60" s="51" t="s">
        <v>63</v>
      </c>
      <c r="K60" s="150"/>
    </row>
    <row r="61" spans="2:11" x14ac:dyDescent="0.2">
      <c r="B61" s="9"/>
      <c r="C61" s="282"/>
      <c r="D61" s="277" t="b">
        <v>0</v>
      </c>
      <c r="E61" s="277"/>
      <c r="F61" s="66" t="s">
        <v>64</v>
      </c>
      <c r="G61" s="261"/>
      <c r="H61" s="261"/>
      <c r="I61" s="148" t="b">
        <v>0</v>
      </c>
      <c r="J61" s="51" t="s">
        <v>65</v>
      </c>
      <c r="K61" s="150"/>
    </row>
    <row r="62" spans="2:11" x14ac:dyDescent="0.2">
      <c r="B62" s="9"/>
      <c r="C62" s="282"/>
      <c r="D62" s="277" t="b">
        <v>0</v>
      </c>
      <c r="E62" s="277"/>
      <c r="F62" s="66" t="s">
        <v>66</v>
      </c>
      <c r="G62" s="261"/>
      <c r="H62" s="261"/>
      <c r="I62" s="148" t="b">
        <v>0</v>
      </c>
      <c r="J62" s="51" t="s">
        <v>67</v>
      </c>
      <c r="K62" s="150"/>
    </row>
    <row r="63" spans="2:11" x14ac:dyDescent="0.2">
      <c r="B63" s="9"/>
      <c r="C63" s="282"/>
      <c r="D63" s="277" t="b">
        <v>0</v>
      </c>
      <c r="E63" s="277"/>
      <c r="F63" s="92" t="s">
        <v>68</v>
      </c>
      <c r="G63" s="261"/>
      <c r="H63" s="261"/>
      <c r="I63" s="149" t="b">
        <v>0</v>
      </c>
      <c r="J63" s="51" t="s">
        <v>69</v>
      </c>
      <c r="K63" s="150"/>
    </row>
    <row r="64" spans="2:11" x14ac:dyDescent="0.2">
      <c r="B64" s="9"/>
      <c r="C64" s="282"/>
      <c r="D64" s="277" t="b">
        <v>0</v>
      </c>
      <c r="E64" s="277"/>
      <c r="F64" s="92" t="s">
        <v>70</v>
      </c>
      <c r="G64" s="261"/>
      <c r="H64" s="261"/>
      <c r="I64" s="149" t="b">
        <v>0</v>
      </c>
      <c r="J64" s="51" t="s">
        <v>71</v>
      </c>
      <c r="K64" s="150"/>
    </row>
    <row r="65" spans="2:11" x14ac:dyDescent="0.2">
      <c r="B65" s="9"/>
      <c r="C65" s="282"/>
      <c r="D65" s="277" t="b">
        <v>0</v>
      </c>
      <c r="E65" s="277"/>
      <c r="F65" s="92" t="s">
        <v>72</v>
      </c>
      <c r="G65" s="261"/>
      <c r="H65" s="261"/>
      <c r="I65" s="149" t="b">
        <v>0</v>
      </c>
      <c r="J65" s="51" t="s">
        <v>73</v>
      </c>
      <c r="K65" s="150"/>
    </row>
    <row r="66" spans="2:11" x14ac:dyDescent="0.2">
      <c r="B66" s="9"/>
      <c r="C66" s="282"/>
      <c r="D66" s="277" t="b">
        <v>0</v>
      </c>
      <c r="E66" s="277"/>
      <c r="F66" s="92" t="s">
        <v>74</v>
      </c>
      <c r="G66" s="261"/>
      <c r="H66" s="261"/>
      <c r="I66" s="149" t="b">
        <v>0</v>
      </c>
      <c r="J66" s="51" t="s">
        <v>75</v>
      </c>
      <c r="K66" s="150"/>
    </row>
    <row r="67" spans="2:11" x14ac:dyDescent="0.2">
      <c r="B67" s="9"/>
      <c r="C67" s="282"/>
      <c r="D67" s="277" t="b">
        <v>0</v>
      </c>
      <c r="E67" s="277"/>
      <c r="F67" s="92" t="s">
        <v>76</v>
      </c>
      <c r="G67" s="261"/>
      <c r="H67" s="261"/>
      <c r="I67" s="149" t="b">
        <v>0</v>
      </c>
      <c r="J67" s="51" t="s">
        <v>77</v>
      </c>
      <c r="K67" s="150"/>
    </row>
    <row r="68" spans="2:11" x14ac:dyDescent="0.2">
      <c r="B68" s="9"/>
      <c r="C68" s="282"/>
      <c r="D68" s="277" t="b">
        <v>0</v>
      </c>
      <c r="E68" s="277"/>
      <c r="F68" s="92" t="s">
        <v>78</v>
      </c>
      <c r="G68" s="261"/>
      <c r="H68" s="261"/>
      <c r="I68" s="149" t="b">
        <v>0</v>
      </c>
      <c r="J68" s="51" t="s">
        <v>79</v>
      </c>
      <c r="K68" s="150"/>
    </row>
    <row r="69" spans="2:11" x14ac:dyDescent="0.2">
      <c r="B69" s="9"/>
      <c r="C69" s="282"/>
      <c r="D69" s="281"/>
      <c r="E69" s="281"/>
      <c r="F69" s="33"/>
      <c r="G69" s="261"/>
      <c r="H69" s="261"/>
      <c r="I69" s="34"/>
      <c r="J69" s="34"/>
      <c r="K69" s="11"/>
    </row>
    <row r="70" spans="2:11" x14ac:dyDescent="0.2">
      <c r="B70" s="9"/>
      <c r="C70" s="282"/>
      <c r="D70" s="192" t="s">
        <v>80</v>
      </c>
      <c r="E70" s="192"/>
      <c r="F70" s="33"/>
      <c r="G70" s="255"/>
      <c r="H70" s="255"/>
      <c r="I70" s="255"/>
      <c r="J70" s="105"/>
      <c r="K70" s="11"/>
    </row>
    <row r="71" spans="2:11" x14ac:dyDescent="0.2">
      <c r="B71" s="9"/>
      <c r="C71" s="282"/>
      <c r="D71" s="281"/>
      <c r="E71" s="281"/>
      <c r="F71" s="281"/>
      <c r="G71" s="281"/>
      <c r="H71" s="281"/>
      <c r="I71" s="281"/>
      <c r="J71" s="281"/>
      <c r="K71" s="285"/>
    </row>
    <row r="72" spans="2:11" x14ac:dyDescent="0.2">
      <c r="B72" s="9"/>
      <c r="C72" s="282"/>
      <c r="D72" s="263" t="s">
        <v>81</v>
      </c>
      <c r="E72" s="263"/>
      <c r="F72" s="33"/>
      <c r="G72" s="255"/>
      <c r="H72" s="255"/>
      <c r="I72" s="255"/>
      <c r="J72" s="34"/>
      <c r="K72" s="11"/>
    </row>
    <row r="73" spans="2:11" x14ac:dyDescent="0.2">
      <c r="B73" s="9"/>
      <c r="C73" s="282"/>
      <c r="D73" s="281"/>
      <c r="E73" s="281"/>
      <c r="F73" s="3"/>
      <c r="G73" s="3"/>
      <c r="H73" s="3"/>
      <c r="I73" s="3"/>
      <c r="J73" s="3"/>
      <c r="K73" s="181"/>
    </row>
    <row r="74" spans="2:11" x14ac:dyDescent="0.2">
      <c r="B74" s="9"/>
      <c r="C74" s="282"/>
      <c r="D74" s="263" t="s">
        <v>59</v>
      </c>
      <c r="E74" s="263"/>
      <c r="F74" s="53" t="s">
        <v>36</v>
      </c>
      <c r="G74" s="268" t="s">
        <v>37</v>
      </c>
      <c r="H74" s="268"/>
      <c r="I74" s="268"/>
      <c r="J74" s="53" t="s">
        <v>36</v>
      </c>
      <c r="K74" s="11"/>
    </row>
    <row r="75" spans="2:11" x14ac:dyDescent="0.2">
      <c r="B75" s="242"/>
      <c r="C75" s="243"/>
      <c r="D75" s="243"/>
      <c r="E75" s="243"/>
      <c r="F75" s="243"/>
      <c r="G75" s="243"/>
      <c r="H75" s="243"/>
      <c r="I75" s="243"/>
      <c r="J75" s="243"/>
      <c r="K75" s="248"/>
    </row>
    <row r="76" spans="2:11" ht="12.75" customHeight="1" x14ac:dyDescent="0.2">
      <c r="B76" s="9"/>
      <c r="C76" s="251" t="s">
        <v>82</v>
      </c>
      <c r="D76" s="72"/>
      <c r="E76" s="72"/>
      <c r="F76" s="72"/>
      <c r="G76" s="72"/>
      <c r="H76" s="72"/>
      <c r="I76" s="72"/>
      <c r="J76" s="72"/>
      <c r="K76" s="11"/>
    </row>
    <row r="77" spans="2:11" x14ac:dyDescent="0.2">
      <c r="B77" s="9"/>
      <c r="C77" s="251"/>
      <c r="D77" s="184" t="b">
        <v>0</v>
      </c>
      <c r="E77" s="187" t="s">
        <v>83</v>
      </c>
      <c r="F77" s="51"/>
      <c r="G77" s="51"/>
      <c r="H77" s="51"/>
      <c r="I77" s="51"/>
      <c r="J77" s="51"/>
      <c r="K77" s="11"/>
    </row>
    <row r="78" spans="2:11" x14ac:dyDescent="0.2">
      <c r="B78" s="9"/>
      <c r="C78" s="251"/>
      <c r="D78" s="260"/>
      <c r="E78" s="260"/>
      <c r="F78" s="260"/>
      <c r="G78" s="260"/>
      <c r="H78" s="260"/>
      <c r="I78" s="260"/>
      <c r="J78" s="47"/>
      <c r="K78" s="11"/>
    </row>
    <row r="79" spans="2:11" x14ac:dyDescent="0.2">
      <c r="B79" s="9"/>
      <c r="C79" s="251"/>
      <c r="D79" s="259" t="s">
        <v>318</v>
      </c>
      <c r="E79" s="259"/>
      <c r="F79" s="259"/>
      <c r="G79" s="283" t="s">
        <v>53</v>
      </c>
      <c r="H79" s="283"/>
      <c r="I79" s="283"/>
      <c r="J79" s="52"/>
      <c r="K79" s="11"/>
    </row>
    <row r="80" spans="2:11" x14ac:dyDescent="0.2">
      <c r="B80" s="9"/>
      <c r="C80" s="251"/>
      <c r="D80" s="259" t="s">
        <v>54</v>
      </c>
      <c r="E80" s="259"/>
      <c r="F80" s="259"/>
      <c r="G80" s="269" t="s">
        <v>55</v>
      </c>
      <c r="H80" s="269"/>
      <c r="I80" s="269"/>
      <c r="J80" s="52"/>
      <c r="K80" s="11"/>
    </row>
    <row r="81" spans="2:11" x14ac:dyDescent="0.2">
      <c r="B81" s="9"/>
      <c r="C81" s="251"/>
      <c r="D81" s="259" t="s">
        <v>56</v>
      </c>
      <c r="E81" s="259"/>
      <c r="F81" s="259"/>
      <c r="G81" s="269" t="s">
        <v>55</v>
      </c>
      <c r="H81" s="269"/>
      <c r="I81" s="269"/>
      <c r="J81" s="52"/>
      <c r="K81" s="11"/>
    </row>
    <row r="82" spans="2:11" x14ac:dyDescent="0.2">
      <c r="B82" s="9"/>
      <c r="C82" s="251"/>
      <c r="D82" s="259" t="s">
        <v>57</v>
      </c>
      <c r="E82" s="259"/>
      <c r="F82" s="259"/>
      <c r="G82" s="269" t="s">
        <v>55</v>
      </c>
      <c r="H82" s="269"/>
      <c r="I82" s="269"/>
      <c r="J82" s="52"/>
      <c r="K82" s="11"/>
    </row>
    <row r="83" spans="2:11" x14ac:dyDescent="0.2">
      <c r="B83" s="9"/>
      <c r="C83" s="251"/>
      <c r="D83" s="259" t="s">
        <v>58</v>
      </c>
      <c r="E83" s="259"/>
      <c r="F83" s="259"/>
      <c r="G83" s="269" t="s">
        <v>55</v>
      </c>
      <c r="H83" s="269"/>
      <c r="I83" s="269"/>
      <c r="J83" s="52"/>
      <c r="K83" s="11"/>
    </row>
    <row r="84" spans="2:11" x14ac:dyDescent="0.2">
      <c r="B84" s="9"/>
      <c r="C84" s="251"/>
      <c r="D84" s="257"/>
      <c r="E84" s="257"/>
      <c r="F84" s="257"/>
      <c r="G84" s="257"/>
      <c r="H84" s="257"/>
      <c r="I84" s="257"/>
      <c r="J84" s="257"/>
      <c r="K84" s="258"/>
    </row>
    <row r="85" spans="2:11" x14ac:dyDescent="0.2">
      <c r="B85" s="9"/>
      <c r="C85" s="251"/>
      <c r="D85" s="254" t="s">
        <v>84</v>
      </c>
      <c r="E85" s="254"/>
      <c r="G85" s="255"/>
      <c r="H85" s="255"/>
      <c r="I85" s="255"/>
      <c r="J85" s="65"/>
      <c r="K85" s="11"/>
    </row>
    <row r="86" spans="2:11" x14ac:dyDescent="0.2">
      <c r="B86" s="9"/>
      <c r="C86" s="251"/>
      <c r="D86" s="66" t="s">
        <v>317</v>
      </c>
      <c r="E86" s="66"/>
      <c r="G86" s="256"/>
      <c r="H86" s="255"/>
      <c r="I86" s="255"/>
      <c r="J86" s="65"/>
      <c r="K86" s="11"/>
    </row>
    <row r="87" spans="2:11" x14ac:dyDescent="0.2">
      <c r="B87" s="9"/>
      <c r="C87" s="251"/>
      <c r="D87" s="257"/>
      <c r="E87" s="257"/>
      <c r="F87" s="257"/>
      <c r="G87" s="257"/>
      <c r="H87" s="257"/>
      <c r="I87" s="257"/>
      <c r="J87" s="257"/>
      <c r="K87" s="258"/>
    </row>
    <row r="88" spans="2:11" x14ac:dyDescent="0.2">
      <c r="B88" s="9"/>
      <c r="C88" s="251"/>
      <c r="D88" s="250" t="s">
        <v>85</v>
      </c>
      <c r="E88" s="250"/>
      <c r="F88" s="53" t="s">
        <v>36</v>
      </c>
      <c r="G88" s="249" t="s">
        <v>37</v>
      </c>
      <c r="H88" s="249"/>
      <c r="I88" s="249"/>
      <c r="J88" s="53" t="s">
        <v>36</v>
      </c>
      <c r="K88" s="41"/>
    </row>
    <row r="89" spans="2:11" x14ac:dyDescent="0.2">
      <c r="B89" s="9"/>
      <c r="C89" s="251"/>
      <c r="D89" s="250" t="s">
        <v>86</v>
      </c>
      <c r="E89" s="250"/>
      <c r="F89" s="53" t="s">
        <v>36</v>
      </c>
      <c r="G89" s="249" t="s">
        <v>37</v>
      </c>
      <c r="H89" s="249"/>
      <c r="I89" s="249"/>
      <c r="J89" s="53" t="s">
        <v>36</v>
      </c>
      <c r="K89" s="41"/>
    </row>
    <row r="90" spans="2:11" x14ac:dyDescent="0.2">
      <c r="B90" s="9"/>
      <c r="C90" s="251"/>
      <c r="D90" s="250" t="s">
        <v>87</v>
      </c>
      <c r="E90" s="250"/>
      <c r="F90" s="53" t="s">
        <v>36</v>
      </c>
      <c r="G90" s="249" t="s">
        <v>37</v>
      </c>
      <c r="H90" s="249"/>
      <c r="I90" s="249"/>
      <c r="J90" s="53" t="s">
        <v>36</v>
      </c>
      <c r="K90" s="41"/>
    </row>
    <row r="91" spans="2:11" x14ac:dyDescent="0.2">
      <c r="B91" s="242"/>
      <c r="C91" s="243"/>
      <c r="D91" s="243"/>
      <c r="E91" s="243"/>
      <c r="F91" s="243"/>
      <c r="G91" s="243"/>
      <c r="H91" s="243"/>
      <c r="I91" s="243"/>
      <c r="J91" s="243"/>
      <c r="K91" s="248"/>
    </row>
    <row r="92" spans="2:11" ht="12.75" customHeight="1" x14ac:dyDescent="0.2">
      <c r="B92" s="9"/>
      <c r="C92" s="251" t="s">
        <v>324</v>
      </c>
      <c r="D92" s="72"/>
      <c r="E92" s="72"/>
      <c r="F92" s="72"/>
      <c r="G92" s="72"/>
      <c r="H92" s="72"/>
      <c r="I92" s="72"/>
      <c r="J92" s="72"/>
      <c r="K92" s="11"/>
    </row>
    <row r="93" spans="2:11" x14ac:dyDescent="0.2">
      <c r="B93" s="9"/>
      <c r="C93" s="251"/>
      <c r="D93" s="184" t="b">
        <v>0</v>
      </c>
      <c r="E93" s="187" t="s">
        <v>83</v>
      </c>
      <c r="F93" s="51"/>
      <c r="G93" s="51"/>
      <c r="H93" s="51"/>
      <c r="I93" s="51"/>
      <c r="J93" s="51"/>
      <c r="K93" s="11"/>
    </row>
    <row r="94" spans="2:11" x14ac:dyDescent="0.2">
      <c r="B94" s="9"/>
      <c r="C94" s="251"/>
      <c r="D94" s="252" t="s">
        <v>325</v>
      </c>
      <c r="E94" s="252"/>
      <c r="F94" s="252"/>
      <c r="G94" s="252"/>
      <c r="H94" s="252"/>
      <c r="I94" s="252"/>
      <c r="J94" s="252"/>
      <c r="K94" s="253"/>
    </row>
    <row r="95" spans="2:11" x14ac:dyDescent="0.2">
      <c r="B95" s="9"/>
      <c r="C95" s="251"/>
      <c r="D95" s="212"/>
      <c r="E95" s="212"/>
      <c r="F95" s="212"/>
      <c r="G95" s="212"/>
      <c r="H95" s="212"/>
      <c r="I95" s="212"/>
      <c r="J95" s="212"/>
      <c r="K95" s="213"/>
    </row>
    <row r="96" spans="2:11" x14ac:dyDescent="0.2">
      <c r="B96" s="9"/>
      <c r="C96" s="251"/>
      <c r="D96" s="254" t="s">
        <v>84</v>
      </c>
      <c r="E96" s="254"/>
      <c r="G96" s="255"/>
      <c r="H96" s="255"/>
      <c r="I96" s="255"/>
      <c r="J96" s="65"/>
      <c r="K96" s="11"/>
    </row>
    <row r="97" spans="2:11" x14ac:dyDescent="0.2">
      <c r="B97" s="9"/>
      <c r="C97" s="251"/>
      <c r="D97" s="66" t="s">
        <v>317</v>
      </c>
      <c r="E97" s="66"/>
      <c r="G97" s="256"/>
      <c r="H97" s="255"/>
      <c r="I97" s="255"/>
      <c r="J97" s="65"/>
      <c r="K97" s="11"/>
    </row>
    <row r="98" spans="2:11" x14ac:dyDescent="0.2">
      <c r="B98" s="9"/>
      <c r="C98" s="251"/>
      <c r="D98" s="257"/>
      <c r="E98" s="257"/>
      <c r="F98" s="257"/>
      <c r="G98" s="257"/>
      <c r="H98" s="257"/>
      <c r="I98" s="257"/>
      <c r="J98" s="257"/>
      <c r="K98" s="258"/>
    </row>
    <row r="99" spans="2:11" x14ac:dyDescent="0.2">
      <c r="B99" s="9"/>
      <c r="C99" s="251"/>
      <c r="D99" s="250" t="s">
        <v>85</v>
      </c>
      <c r="E99" s="250"/>
      <c r="F99" s="53" t="s">
        <v>36</v>
      </c>
      <c r="G99" s="249" t="s">
        <v>37</v>
      </c>
      <c r="H99" s="249"/>
      <c r="I99" s="249"/>
      <c r="J99" s="53" t="s">
        <v>36</v>
      </c>
      <c r="K99" s="211"/>
    </row>
    <row r="100" spans="2:11" x14ac:dyDescent="0.2">
      <c r="B100" s="9"/>
      <c r="C100" s="251"/>
      <c r="D100" s="250" t="s">
        <v>86</v>
      </c>
      <c r="E100" s="250"/>
      <c r="F100" s="53" t="s">
        <v>36</v>
      </c>
      <c r="G100" s="249" t="s">
        <v>37</v>
      </c>
      <c r="H100" s="249"/>
      <c r="I100" s="249"/>
      <c r="J100" s="53" t="s">
        <v>36</v>
      </c>
      <c r="K100" s="211"/>
    </row>
    <row r="101" spans="2:11" x14ac:dyDescent="0.2">
      <c r="B101" s="9"/>
      <c r="C101" s="251"/>
      <c r="D101" s="250" t="s">
        <v>87</v>
      </c>
      <c r="E101" s="250"/>
      <c r="F101" s="53" t="s">
        <v>36</v>
      </c>
      <c r="G101" s="249" t="s">
        <v>37</v>
      </c>
      <c r="H101" s="249"/>
      <c r="I101" s="249"/>
      <c r="J101" s="53" t="s">
        <v>36</v>
      </c>
      <c r="K101" s="211"/>
    </row>
    <row r="102" spans="2:11" x14ac:dyDescent="0.2">
      <c r="B102" s="206"/>
      <c r="C102" s="251"/>
      <c r="D102" s="60"/>
      <c r="E102" s="60"/>
      <c r="F102" s="60"/>
      <c r="G102" s="60"/>
      <c r="H102" s="60"/>
      <c r="I102" s="60"/>
      <c r="J102" s="60"/>
      <c r="K102" s="207"/>
    </row>
    <row r="103" spans="2:11" x14ac:dyDescent="0.2">
      <c r="B103" s="206"/>
      <c r="C103" s="60"/>
      <c r="D103" s="60"/>
      <c r="E103" s="60"/>
      <c r="F103" s="60"/>
      <c r="G103" s="60"/>
      <c r="H103" s="60"/>
      <c r="I103" s="60"/>
      <c r="J103" s="60"/>
      <c r="K103" s="207"/>
    </row>
    <row r="104" spans="2:11" ht="12.75" customHeight="1" x14ac:dyDescent="0.2">
      <c r="B104" s="9"/>
      <c r="C104" s="251" t="s">
        <v>88</v>
      </c>
      <c r="D104" s="72"/>
      <c r="E104" s="72"/>
      <c r="F104" s="72"/>
      <c r="G104" s="72"/>
      <c r="H104" s="72"/>
      <c r="I104" s="72"/>
      <c r="J104" s="72"/>
      <c r="K104" s="11"/>
    </row>
    <row r="105" spans="2:11" x14ac:dyDescent="0.2">
      <c r="B105" s="9"/>
      <c r="C105" s="251"/>
      <c r="D105" s="184" t="b">
        <v>0</v>
      </c>
      <c r="E105" s="187" t="s">
        <v>316</v>
      </c>
      <c r="F105" s="51"/>
      <c r="G105" s="51"/>
      <c r="H105" s="51"/>
      <c r="I105" s="51"/>
      <c r="J105" s="51"/>
      <c r="K105" s="11"/>
    </row>
    <row r="106" spans="2:11" x14ac:dyDescent="0.2">
      <c r="B106" s="9"/>
      <c r="C106" s="251"/>
      <c r="D106" s="257"/>
      <c r="E106" s="257"/>
      <c r="F106" s="138"/>
      <c r="G106" s="52"/>
      <c r="H106" s="52"/>
      <c r="I106" s="52"/>
      <c r="J106" s="52"/>
      <c r="K106" s="11"/>
    </row>
    <row r="107" spans="2:11" x14ac:dyDescent="0.2">
      <c r="B107" s="9"/>
      <c r="C107" s="251"/>
      <c r="D107" s="259" t="s">
        <v>52</v>
      </c>
      <c r="E107" s="259"/>
      <c r="F107" s="259"/>
      <c r="G107" s="283" t="s">
        <v>53</v>
      </c>
      <c r="H107" s="283"/>
      <c r="I107" s="283"/>
      <c r="J107" s="52"/>
      <c r="K107" s="11"/>
    </row>
    <row r="108" spans="2:11" x14ac:dyDescent="0.2">
      <c r="B108" s="9"/>
      <c r="C108" s="251"/>
      <c r="D108" s="259" t="s">
        <v>54</v>
      </c>
      <c r="E108" s="259"/>
      <c r="F108" s="259"/>
      <c r="G108" s="284" t="s">
        <v>55</v>
      </c>
      <c r="H108" s="284"/>
      <c r="I108" s="284"/>
      <c r="J108" s="52"/>
      <c r="K108" s="11"/>
    </row>
    <row r="109" spans="2:11" x14ac:dyDescent="0.2">
      <c r="B109" s="9"/>
      <c r="C109" s="251"/>
      <c r="D109" s="259" t="s">
        <v>56</v>
      </c>
      <c r="E109" s="259"/>
      <c r="F109" s="259"/>
      <c r="G109" s="284" t="s">
        <v>55</v>
      </c>
      <c r="H109" s="284"/>
      <c r="I109" s="284"/>
      <c r="J109" s="52"/>
      <c r="K109" s="11"/>
    </row>
    <row r="110" spans="2:11" x14ac:dyDescent="0.2">
      <c r="B110" s="9"/>
      <c r="C110" s="251"/>
      <c r="D110" s="259" t="s">
        <v>57</v>
      </c>
      <c r="E110" s="259"/>
      <c r="F110" s="259"/>
      <c r="G110" s="284" t="s">
        <v>55</v>
      </c>
      <c r="H110" s="284"/>
      <c r="I110" s="284"/>
      <c r="J110" s="52"/>
      <c r="K110" s="11"/>
    </row>
    <row r="111" spans="2:11" x14ac:dyDescent="0.2">
      <c r="B111" s="9"/>
      <c r="C111" s="251"/>
      <c r="D111" s="259" t="s">
        <v>58</v>
      </c>
      <c r="E111" s="259"/>
      <c r="F111" s="259"/>
      <c r="G111" s="284" t="s">
        <v>55</v>
      </c>
      <c r="H111" s="284"/>
      <c r="I111" s="284"/>
      <c r="J111" s="52"/>
      <c r="K111" s="11"/>
    </row>
    <row r="112" spans="2:11" x14ac:dyDescent="0.2">
      <c r="B112" s="9"/>
      <c r="C112" s="251"/>
      <c r="D112" s="257"/>
      <c r="E112" s="257"/>
      <c r="F112" s="257"/>
      <c r="G112" s="257"/>
      <c r="H112" s="257"/>
      <c r="I112" s="257"/>
      <c r="J112" s="257"/>
      <c r="K112" s="258"/>
    </row>
    <row r="113" spans="2:12" x14ac:dyDescent="0.2">
      <c r="B113" s="9"/>
      <c r="C113" s="251"/>
      <c r="D113" s="254" t="s">
        <v>84</v>
      </c>
      <c r="E113" s="254"/>
      <c r="G113" s="255"/>
      <c r="H113" s="255"/>
      <c r="I113" s="255"/>
      <c r="J113" s="126"/>
      <c r="K113" s="11"/>
    </row>
    <row r="114" spans="2:12" x14ac:dyDescent="0.2">
      <c r="B114" s="9"/>
      <c r="C114" s="251"/>
      <c r="D114" s="257"/>
      <c r="E114" s="257"/>
      <c r="F114" s="257"/>
      <c r="G114" s="257"/>
      <c r="H114" s="257"/>
      <c r="I114" s="257"/>
      <c r="J114" s="257"/>
      <c r="K114" s="258"/>
    </row>
    <row r="115" spans="2:12" x14ac:dyDescent="0.2">
      <c r="B115" s="9"/>
      <c r="C115" s="251"/>
      <c r="D115" s="263" t="s">
        <v>59</v>
      </c>
      <c r="E115" s="263"/>
      <c r="F115" s="53" t="s">
        <v>36</v>
      </c>
      <c r="G115" s="249" t="s">
        <v>37</v>
      </c>
      <c r="H115" s="249"/>
      <c r="I115" s="249"/>
      <c r="J115" s="53" t="s">
        <v>36</v>
      </c>
      <c r="K115" s="41"/>
    </row>
    <row r="116" spans="2:12" x14ac:dyDescent="0.2">
      <c r="B116" s="242"/>
      <c r="C116" s="243"/>
      <c r="D116" s="243"/>
      <c r="E116" s="243"/>
      <c r="F116" s="243"/>
      <c r="G116" s="243"/>
      <c r="H116" s="243"/>
      <c r="I116" s="243"/>
      <c r="J116" s="243"/>
      <c r="K116" s="248"/>
    </row>
    <row r="117" spans="2:12" ht="12.75" customHeight="1" x14ac:dyDescent="0.2">
      <c r="B117" s="9"/>
      <c r="C117" s="251" t="s">
        <v>89</v>
      </c>
      <c r="D117" s="73"/>
      <c r="E117" s="72"/>
      <c r="F117" s="73"/>
      <c r="G117" s="73"/>
      <c r="H117" s="73"/>
      <c r="I117" s="73"/>
      <c r="J117" s="50"/>
      <c r="K117" s="11"/>
    </row>
    <row r="118" spans="2:12" x14ac:dyDescent="0.2">
      <c r="B118" s="9"/>
      <c r="C118" s="251"/>
      <c r="D118" s="180" t="b">
        <v>0</v>
      </c>
      <c r="E118" s="187" t="s">
        <v>312</v>
      </c>
      <c r="F118" s="67"/>
      <c r="G118" s="67"/>
      <c r="H118" s="67"/>
      <c r="I118" s="67"/>
      <c r="J118" s="68"/>
      <c r="K118" s="11"/>
    </row>
    <row r="119" spans="2:12" ht="12.75" customHeight="1" x14ac:dyDescent="0.2">
      <c r="B119" s="9"/>
      <c r="C119" s="251"/>
      <c r="D119" s="257"/>
      <c r="E119" s="257"/>
      <c r="F119" s="257"/>
      <c r="G119" s="257"/>
      <c r="H119" s="257"/>
      <c r="I119" s="257"/>
      <c r="J119" s="295"/>
      <c r="K119" s="296"/>
    </row>
    <row r="120" spans="2:12" ht="12.75" customHeight="1" x14ac:dyDescent="0.2">
      <c r="B120" s="9"/>
      <c r="C120" s="251"/>
      <c r="D120" s="278" t="s">
        <v>90</v>
      </c>
      <c r="E120" s="278"/>
      <c r="F120" s="36"/>
      <c r="G120" s="36"/>
      <c r="H120" s="36"/>
      <c r="I120" s="36"/>
      <c r="K120" s="11"/>
    </row>
    <row r="121" spans="2:12" ht="12.75" customHeight="1" x14ac:dyDescent="0.2">
      <c r="B121" s="9"/>
      <c r="C121" s="251"/>
      <c r="D121" s="3" t="s">
        <v>91</v>
      </c>
      <c r="E121" s="3"/>
      <c r="F121" s="36"/>
      <c r="G121" s="36"/>
      <c r="H121" s="36"/>
      <c r="I121" s="36"/>
      <c r="K121" s="11"/>
    </row>
    <row r="122" spans="2:12" ht="12.75" customHeight="1" x14ac:dyDescent="0.2">
      <c r="B122" s="9"/>
      <c r="C122" s="251"/>
      <c r="D122" s="186" t="s">
        <v>92</v>
      </c>
      <c r="E122" s="186"/>
      <c r="F122" s="36"/>
      <c r="G122" s="36"/>
      <c r="H122" s="36"/>
      <c r="I122" s="36"/>
      <c r="K122" s="11"/>
    </row>
    <row r="123" spans="2:12" ht="12.75" customHeight="1" x14ac:dyDescent="0.2">
      <c r="B123" s="9"/>
      <c r="C123" s="251"/>
      <c r="D123" s="186" t="s">
        <v>93</v>
      </c>
      <c r="E123" s="186"/>
      <c r="F123" s="36"/>
      <c r="G123" s="36"/>
      <c r="H123" s="36"/>
      <c r="I123" s="36"/>
      <c r="K123" s="11"/>
    </row>
    <row r="124" spans="2:12" ht="12.75" customHeight="1" x14ac:dyDescent="0.2">
      <c r="B124" s="9"/>
      <c r="C124" s="251"/>
      <c r="D124" s="300" t="b">
        <v>0</v>
      </c>
      <c r="E124" s="300"/>
      <c r="F124" s="51" t="s">
        <v>63</v>
      </c>
      <c r="K124" s="11"/>
    </row>
    <row r="125" spans="2:12" ht="12.75" customHeight="1" x14ac:dyDescent="0.2">
      <c r="B125" s="9"/>
      <c r="C125" s="251"/>
      <c r="D125" s="300" t="b">
        <v>0</v>
      </c>
      <c r="E125" s="300"/>
      <c r="F125" s="51" t="s">
        <v>65</v>
      </c>
      <c r="K125" s="11"/>
    </row>
    <row r="126" spans="2:12" ht="12.75" customHeight="1" x14ac:dyDescent="0.2">
      <c r="B126" s="9"/>
      <c r="C126" s="251"/>
      <c r="D126" s="300" t="b">
        <v>0</v>
      </c>
      <c r="E126" s="300"/>
      <c r="F126" s="51" t="s">
        <v>67</v>
      </c>
      <c r="K126" s="11"/>
    </row>
    <row r="127" spans="2:12" ht="12.75" customHeight="1" x14ac:dyDescent="0.2">
      <c r="B127" s="9"/>
      <c r="C127" s="251"/>
      <c r="D127" s="279" t="b">
        <v>0</v>
      </c>
      <c r="E127" s="279"/>
      <c r="F127" s="51" t="s">
        <v>71</v>
      </c>
      <c r="K127" s="11"/>
      <c r="L127" s="52"/>
    </row>
    <row r="128" spans="2:12" ht="12.75" customHeight="1" x14ac:dyDescent="0.2">
      <c r="B128" s="9"/>
      <c r="C128" s="251"/>
      <c r="D128" s="279" t="b">
        <v>0</v>
      </c>
      <c r="E128" s="279"/>
      <c r="F128" s="51" t="s">
        <v>73</v>
      </c>
      <c r="K128" s="11"/>
    </row>
    <row r="129" spans="2:12" ht="12.75" customHeight="1" x14ac:dyDescent="0.2">
      <c r="B129" s="9"/>
      <c r="C129" s="251"/>
      <c r="D129" s="279" t="b">
        <v>0</v>
      </c>
      <c r="E129" s="279"/>
      <c r="F129" s="51" t="s">
        <v>75</v>
      </c>
      <c r="K129" s="11"/>
    </row>
    <row r="130" spans="2:12" ht="12.75" customHeight="1" x14ac:dyDescent="0.2">
      <c r="B130" s="9"/>
      <c r="C130" s="251"/>
      <c r="D130" s="279" t="b">
        <v>0</v>
      </c>
      <c r="E130" s="279"/>
      <c r="F130" s="51" t="s">
        <v>77</v>
      </c>
      <c r="K130" s="11"/>
    </row>
    <row r="131" spans="2:12" ht="12.75" customHeight="1" x14ac:dyDescent="0.2">
      <c r="B131" s="9"/>
      <c r="C131" s="251"/>
      <c r="D131" s="257"/>
      <c r="E131" s="257"/>
      <c r="F131" s="257"/>
      <c r="G131" s="257"/>
      <c r="H131" s="257"/>
      <c r="I131" s="257"/>
      <c r="J131" s="295"/>
      <c r="K131" s="296"/>
    </row>
    <row r="132" spans="2:12" ht="12.75" customHeight="1" x14ac:dyDescent="0.2">
      <c r="B132" s="9"/>
      <c r="C132" s="251"/>
      <c r="D132" s="46" t="s">
        <v>94</v>
      </c>
      <c r="E132" s="46"/>
      <c r="F132" s="2"/>
      <c r="G132" s="47"/>
      <c r="H132" s="47"/>
      <c r="I132" s="47"/>
      <c r="J132" s="47"/>
      <c r="K132" s="11"/>
    </row>
    <row r="133" spans="2:12" ht="12.75" customHeight="1" x14ac:dyDescent="0.2">
      <c r="B133" s="9"/>
      <c r="C133" s="251"/>
      <c r="D133" s="291" t="s">
        <v>59</v>
      </c>
      <c r="E133" s="291"/>
      <c r="F133" s="53" t="s">
        <v>36</v>
      </c>
      <c r="G133" s="249" t="s">
        <v>37</v>
      </c>
      <c r="H133" s="249"/>
      <c r="I133" s="249"/>
      <c r="J133" s="53" t="s">
        <v>36</v>
      </c>
      <c r="K133" s="11"/>
      <c r="L133" s="55" t="str">
        <f>IFERROR(IF(J133-F133&gt;28,"Bitte kürzere Laufzeit wählen",""),"")</f>
        <v/>
      </c>
    </row>
    <row r="134" spans="2:12" ht="12.75" customHeight="1" x14ac:dyDescent="0.2">
      <c r="B134" s="9"/>
      <c r="C134" s="251"/>
      <c r="D134" s="292" t="str">
        <f>IFERROR(IF(WEEKDAY(F133,2)&lt;&gt;1,"Aktion muss montags beginnen",""),"")</f>
        <v/>
      </c>
      <c r="E134" s="292"/>
      <c r="F134" s="292"/>
      <c r="G134" s="292"/>
      <c r="H134" s="292"/>
      <c r="I134" s="292"/>
      <c r="J134" s="292"/>
      <c r="K134" s="11"/>
    </row>
    <row r="135" spans="2:12" ht="12.75" customHeight="1" x14ac:dyDescent="0.2">
      <c r="B135" s="9"/>
      <c r="C135" s="251"/>
      <c r="D135" s="51" t="s">
        <v>95</v>
      </c>
      <c r="E135" s="51"/>
      <c r="F135" s="40"/>
      <c r="G135" s="40"/>
      <c r="H135" s="40"/>
      <c r="I135" s="40"/>
      <c r="J135" s="40"/>
      <c r="K135" s="11"/>
    </row>
    <row r="136" spans="2:12" ht="12.75" customHeight="1" x14ac:dyDescent="0.2">
      <c r="B136" s="9"/>
      <c r="C136" s="251"/>
      <c r="D136" s="293"/>
      <c r="E136" s="293"/>
      <c r="F136" s="293"/>
      <c r="G136" s="177" t="b">
        <v>0</v>
      </c>
      <c r="H136" s="294" t="s">
        <v>96</v>
      </c>
      <c r="I136" s="294"/>
      <c r="J136" s="294"/>
      <c r="K136" s="11"/>
    </row>
    <row r="137" spans="2:12" ht="12.75" customHeight="1" x14ac:dyDescent="0.2">
      <c r="B137" s="9"/>
      <c r="C137" s="251"/>
      <c r="D137" s="254" t="s">
        <v>97</v>
      </c>
      <c r="E137" s="254"/>
      <c r="F137" s="40"/>
      <c r="G137" s="63"/>
      <c r="H137" s="63"/>
      <c r="I137" s="63"/>
      <c r="J137" s="63"/>
      <c r="K137" s="11"/>
    </row>
    <row r="138" spans="2:12" ht="12.75" customHeight="1" x14ac:dyDescent="0.2">
      <c r="B138" s="9"/>
      <c r="C138" s="251"/>
      <c r="D138" s="254" t="s">
        <v>98</v>
      </c>
      <c r="E138" s="254"/>
      <c r="F138" s="128" t="b">
        <v>0</v>
      </c>
      <c r="G138" s="177" t="b">
        <v>0</v>
      </c>
      <c r="H138" s="294" t="s">
        <v>99</v>
      </c>
      <c r="I138" s="294"/>
      <c r="J138" s="294"/>
      <c r="K138" s="129" t="str">
        <f>IF(AND(F138=FALSE,$F$19=1),"Bei Gratis-Aktion muss Limit aktiviert sein","")</f>
        <v/>
      </c>
    </row>
    <row r="139" spans="2:12" ht="12.75" customHeight="1" x14ac:dyDescent="0.2">
      <c r="B139" s="9"/>
      <c r="C139" s="251"/>
      <c r="D139" s="254" t="s">
        <v>100</v>
      </c>
      <c r="E139" s="254"/>
      <c r="F139" s="128" t="b">
        <v>0</v>
      </c>
      <c r="G139" s="177" t="b">
        <v>0</v>
      </c>
      <c r="H139" s="294" t="s">
        <v>101</v>
      </c>
      <c r="I139" s="294"/>
      <c r="J139" s="294"/>
      <c r="K139" s="129" t="str">
        <f>IF(AND(F139=FALSE,$F$19=1),"Bei Gratis-Aktion muss Limit aktiviert sein","")</f>
        <v/>
      </c>
    </row>
    <row r="140" spans="2:12" ht="12.75" customHeight="1" x14ac:dyDescent="0.2">
      <c r="B140" s="9"/>
      <c r="C140" s="251"/>
      <c r="D140" s="254" t="s">
        <v>102</v>
      </c>
      <c r="E140" s="254"/>
      <c r="F140" s="33"/>
      <c r="G140" s="62"/>
      <c r="H140" s="62"/>
      <c r="I140" s="62"/>
      <c r="J140" s="62"/>
      <c r="K140" s="127"/>
    </row>
    <row r="141" spans="2:12" x14ac:dyDescent="0.2">
      <c r="B141" s="9"/>
      <c r="C141" s="2"/>
      <c r="D141" s="34"/>
      <c r="E141" s="33"/>
      <c r="F141" s="33"/>
      <c r="G141" s="34"/>
      <c r="H141" s="34"/>
      <c r="I141" s="34"/>
      <c r="J141" s="34"/>
      <c r="K141" s="11"/>
    </row>
    <row r="142" spans="2:12" ht="12.75" customHeight="1" x14ac:dyDescent="0.2">
      <c r="B142" s="9"/>
      <c r="C142" s="251" t="s">
        <v>103</v>
      </c>
      <c r="D142" s="74"/>
      <c r="E142" s="72"/>
      <c r="F142" s="74"/>
      <c r="G142" s="74"/>
      <c r="H142" s="74"/>
      <c r="I142" s="74"/>
      <c r="J142" s="72"/>
      <c r="K142" s="11"/>
    </row>
    <row r="143" spans="2:12" x14ac:dyDescent="0.2">
      <c r="B143" s="9"/>
      <c r="C143" s="251"/>
      <c r="D143" s="185" t="b">
        <v>0</v>
      </c>
      <c r="E143" s="187" t="s">
        <v>104</v>
      </c>
      <c r="F143" s="65"/>
      <c r="G143" s="65"/>
      <c r="H143" s="65"/>
      <c r="I143" s="65"/>
      <c r="J143" s="51"/>
      <c r="K143" s="11"/>
    </row>
    <row r="144" spans="2:12" x14ac:dyDescent="0.2">
      <c r="B144" s="9"/>
      <c r="C144" s="251"/>
      <c r="D144" s="233" t="s">
        <v>105</v>
      </c>
      <c r="E144" s="233"/>
      <c r="F144" s="65"/>
      <c r="G144" s="65"/>
      <c r="H144" s="65"/>
      <c r="I144" s="65"/>
      <c r="J144" s="51"/>
      <c r="K144" s="11"/>
    </row>
    <row r="145" spans="2:11" x14ac:dyDescent="0.2">
      <c r="B145" s="9"/>
      <c r="C145" s="251"/>
      <c r="D145" s="191" t="b">
        <v>0</v>
      </c>
      <c r="E145" s="104" t="s">
        <v>106</v>
      </c>
      <c r="F145" s="293"/>
      <c r="G145" s="293"/>
      <c r="H145" s="293"/>
      <c r="I145" s="293"/>
      <c r="J145" s="293"/>
      <c r="K145" s="11"/>
    </row>
    <row r="146" spans="2:11" x14ac:dyDescent="0.2">
      <c r="B146" s="9"/>
      <c r="C146" s="251"/>
      <c r="D146" s="191" t="b">
        <v>0</v>
      </c>
      <c r="E146" s="104" t="s">
        <v>107</v>
      </c>
      <c r="F146" s="293"/>
      <c r="G146" s="293"/>
      <c r="H146" s="293"/>
      <c r="I146" s="293"/>
      <c r="J146" s="293"/>
      <c r="K146" s="11"/>
    </row>
    <row r="147" spans="2:11" x14ac:dyDescent="0.2">
      <c r="B147" s="9"/>
      <c r="C147" s="251"/>
      <c r="D147" s="191" t="b">
        <v>0</v>
      </c>
      <c r="E147" s="104" t="s">
        <v>108</v>
      </c>
      <c r="F147" s="293"/>
      <c r="G147" s="293"/>
      <c r="H147" s="293"/>
      <c r="I147" s="293"/>
      <c r="J147" s="293"/>
      <c r="K147" s="11"/>
    </row>
    <row r="148" spans="2:11" x14ac:dyDescent="0.2">
      <c r="B148" s="9"/>
      <c r="C148" s="251"/>
      <c r="D148" s="257"/>
      <c r="E148" s="257"/>
      <c r="F148" s="293"/>
      <c r="G148" s="293"/>
      <c r="H148" s="293"/>
      <c r="I148" s="293"/>
      <c r="J148" s="293"/>
      <c r="K148" s="11"/>
    </row>
    <row r="149" spans="2:11" x14ac:dyDescent="0.2">
      <c r="B149" s="9"/>
      <c r="C149" s="251"/>
      <c r="D149" s="250" t="s">
        <v>109</v>
      </c>
      <c r="E149" s="250"/>
      <c r="F149" s="293"/>
      <c r="G149" s="293"/>
      <c r="H149" s="293"/>
      <c r="I149" s="293"/>
      <c r="J149" s="293"/>
      <c r="K149" s="11"/>
    </row>
    <row r="150" spans="2:11" x14ac:dyDescent="0.2">
      <c r="B150" s="9"/>
      <c r="C150" s="251"/>
      <c r="D150" s="263" t="s">
        <v>59</v>
      </c>
      <c r="E150" s="263"/>
      <c r="F150" s="53" t="s">
        <v>36</v>
      </c>
      <c r="G150" s="268" t="s">
        <v>37</v>
      </c>
      <c r="H150" s="268"/>
      <c r="I150" s="268"/>
      <c r="J150" s="53" t="s">
        <v>36</v>
      </c>
      <c r="K150" s="11"/>
    </row>
    <row r="151" spans="2:11" x14ac:dyDescent="0.2">
      <c r="B151" s="9"/>
      <c r="C151" s="251"/>
      <c r="D151" s="257"/>
      <c r="E151" s="257"/>
      <c r="F151" s="257"/>
      <c r="G151" s="257"/>
      <c r="H151" s="257"/>
      <c r="I151" s="257"/>
      <c r="J151" s="138"/>
      <c r="K151" s="11"/>
    </row>
    <row r="152" spans="2:11" ht="13.15" customHeight="1" x14ac:dyDescent="0.2">
      <c r="B152" s="9"/>
      <c r="C152" s="251"/>
      <c r="D152" s="250" t="s">
        <v>110</v>
      </c>
      <c r="E152" s="250"/>
      <c r="F152" s="194"/>
      <c r="G152" s="169" t="b">
        <v>0</v>
      </c>
      <c r="H152" s="178" t="s">
        <v>111</v>
      </c>
      <c r="I152" s="177" t="b">
        <v>0</v>
      </c>
      <c r="J152" s="122" t="s">
        <v>112</v>
      </c>
      <c r="K152" s="11"/>
    </row>
    <row r="153" spans="2:11" x14ac:dyDescent="0.2">
      <c r="B153" s="9"/>
      <c r="C153" s="251"/>
      <c r="D153" s="257"/>
      <c r="E153" s="257"/>
      <c r="F153" s="257"/>
      <c r="G153" s="257"/>
      <c r="H153" s="257"/>
      <c r="I153" s="257"/>
      <c r="J153" s="295"/>
      <c r="K153" s="296"/>
    </row>
    <row r="154" spans="2:11" ht="13.15" customHeight="1" x14ac:dyDescent="0.2">
      <c r="B154" s="9"/>
      <c r="C154" s="251"/>
      <c r="D154" s="290" t="s">
        <v>113</v>
      </c>
      <c r="E154" s="290"/>
      <c r="F154" t="s">
        <v>114</v>
      </c>
      <c r="G154" s="54"/>
      <c r="H154" s="54"/>
      <c r="I154" s="54"/>
      <c r="J154" s="52"/>
      <c r="K154" s="11"/>
    </row>
    <row r="155" spans="2:11" x14ac:dyDescent="0.2">
      <c r="B155" s="9"/>
      <c r="C155" s="251"/>
      <c r="D155" s="257"/>
      <c r="E155" s="257"/>
      <c r="F155" s="182"/>
      <c r="G155" s="54"/>
      <c r="H155" s="54"/>
      <c r="I155" s="54"/>
      <c r="J155" s="52"/>
      <c r="K155" s="11"/>
    </row>
    <row r="156" spans="2:11" x14ac:dyDescent="0.2">
      <c r="B156" s="9"/>
      <c r="C156" s="251"/>
      <c r="D156" s="289" t="s">
        <v>115</v>
      </c>
      <c r="E156" s="289"/>
      <c r="F156" s="54"/>
      <c r="G156" s="54"/>
      <c r="H156" s="54"/>
      <c r="I156" s="54"/>
      <c r="J156" s="52"/>
      <c r="K156" s="11"/>
    </row>
    <row r="157" spans="2:11" x14ac:dyDescent="0.2">
      <c r="B157" s="9"/>
      <c r="C157" s="251"/>
      <c r="D157" s="297"/>
      <c r="E157" s="298"/>
      <c r="F157" s="298"/>
      <c r="G157" s="298"/>
      <c r="H157" s="298"/>
      <c r="I157" s="298"/>
      <c r="J157" s="299"/>
      <c r="K157" s="11"/>
    </row>
    <row r="158" spans="2:11" x14ac:dyDescent="0.2">
      <c r="B158" s="9"/>
      <c r="C158" s="251"/>
      <c r="D158" s="286"/>
      <c r="E158" s="287"/>
      <c r="F158" s="287"/>
      <c r="G158" s="287"/>
      <c r="H158" s="287"/>
      <c r="I158" s="287"/>
      <c r="J158" s="288"/>
      <c r="K158" s="11"/>
    </row>
    <row r="159" spans="2:11" x14ac:dyDescent="0.2">
      <c r="B159" s="9"/>
      <c r="C159" s="17"/>
      <c r="E159" s="123" t="str">
        <f>IFERROR(IF(DATEDIF(F150,J150,"D")&lt;&gt;27,"Laufzeit muss 4 Woche sein",""),"")</f>
        <v/>
      </c>
      <c r="F159" s="106" t="str">
        <f>IFERROR(IF(WEEKDAY(F150,2)&lt;&gt;1,"Aktion muss montags beginnen",""),"")</f>
        <v/>
      </c>
      <c r="J159" s="106" t="str">
        <f>IFERROR(IF(WEEKDAY(J150,1)&lt;&gt;1,"Aktion muss sonntags enden",""),"")</f>
        <v/>
      </c>
      <c r="K159" s="11"/>
    </row>
    <row r="160" spans="2:11" ht="12.75" customHeight="1" x14ac:dyDescent="0.2">
      <c r="B160" s="9"/>
      <c r="C160" s="251" t="s">
        <v>116</v>
      </c>
      <c r="D160" s="74"/>
      <c r="E160" s="72"/>
      <c r="F160" s="74"/>
      <c r="G160" s="74"/>
      <c r="H160" s="74"/>
      <c r="I160" s="74"/>
      <c r="J160" s="72"/>
      <c r="K160" s="11"/>
    </row>
    <row r="161" spans="2:20" x14ac:dyDescent="0.2">
      <c r="B161" s="9"/>
      <c r="C161" s="251"/>
      <c r="D161" s="188" t="b">
        <v>0</v>
      </c>
      <c r="E161" s="189" t="s">
        <v>117</v>
      </c>
      <c r="F161" s="51"/>
      <c r="G161" s="65"/>
      <c r="H161" s="293"/>
      <c r="I161" s="293"/>
      <c r="J161" s="293"/>
      <c r="K161" s="11"/>
      <c r="L161" s="17"/>
      <c r="N161" s="123"/>
      <c r="O161" s="106"/>
      <c r="S161" s="106"/>
    </row>
    <row r="162" spans="2:20" x14ac:dyDescent="0.2">
      <c r="B162" s="9"/>
      <c r="C162" s="251"/>
      <c r="D162" s="257"/>
      <c r="E162" s="257"/>
      <c r="F162" s="65"/>
      <c r="G162" s="65"/>
      <c r="H162" s="293"/>
      <c r="I162" s="293"/>
      <c r="J162" s="293"/>
      <c r="K162" s="11"/>
    </row>
    <row r="163" spans="2:20" x14ac:dyDescent="0.2">
      <c r="B163" s="9"/>
      <c r="C163" s="251"/>
      <c r="D163" s="46" t="s">
        <v>118</v>
      </c>
      <c r="E163" s="46"/>
      <c r="F163" s="54"/>
      <c r="G163" s="65"/>
      <c r="H163" s="293"/>
      <c r="I163" s="293"/>
      <c r="J163" s="293"/>
      <c r="K163" s="11"/>
      <c r="T163" s="68"/>
    </row>
    <row r="164" spans="2:20" x14ac:dyDescent="0.2">
      <c r="B164" s="9"/>
      <c r="C164" s="251"/>
      <c r="D164" s="263" t="s">
        <v>59</v>
      </c>
      <c r="E164" s="263"/>
      <c r="F164" s="53" t="s">
        <v>36</v>
      </c>
      <c r="G164" s="268" t="s">
        <v>37</v>
      </c>
      <c r="H164" s="268"/>
      <c r="I164" s="268"/>
      <c r="J164" s="53" t="s">
        <v>36</v>
      </c>
      <c r="K164" s="11"/>
      <c r="L164" s="55" t="str">
        <f>IFERROR(IF(J164-F164&gt;28,"Bitte kürzere Laufzeit wählen",""),"")</f>
        <v/>
      </c>
    </row>
    <row r="165" spans="2:20" x14ac:dyDescent="0.2">
      <c r="B165" s="242"/>
      <c r="C165" s="243"/>
      <c r="D165" s="243"/>
      <c r="E165" s="243"/>
      <c r="F165" s="243"/>
      <c r="G165" s="243"/>
      <c r="H165" s="243"/>
      <c r="I165" s="243"/>
      <c r="J165" s="243"/>
      <c r="K165" s="248"/>
    </row>
    <row r="166" spans="2:20" ht="12.75" customHeight="1" x14ac:dyDescent="0.2">
      <c r="B166" s="9"/>
      <c r="C166" s="251" t="s">
        <v>119</v>
      </c>
      <c r="D166" s="74"/>
      <c r="E166" s="72"/>
      <c r="F166" s="74"/>
      <c r="G166" s="74"/>
      <c r="H166" s="74"/>
      <c r="I166" s="74"/>
      <c r="J166" s="72"/>
      <c r="K166" s="11"/>
    </row>
    <row r="167" spans="2:20" x14ac:dyDescent="0.2">
      <c r="B167" s="9"/>
      <c r="C167" s="251"/>
      <c r="D167" s="185" t="b">
        <v>0</v>
      </c>
      <c r="E167" s="187" t="s">
        <v>120</v>
      </c>
      <c r="F167" s="65"/>
      <c r="G167" s="65"/>
      <c r="H167" s="65"/>
      <c r="I167" s="65"/>
      <c r="J167" s="51"/>
      <c r="K167" s="11"/>
    </row>
    <row r="168" spans="2:20" x14ac:dyDescent="0.2">
      <c r="B168" s="9"/>
      <c r="C168" s="251"/>
      <c r="D168" s="257"/>
      <c r="E168" s="257"/>
      <c r="F168" s="54"/>
      <c r="G168" s="54"/>
      <c r="H168" s="54"/>
      <c r="I168" s="54"/>
      <c r="J168" s="54"/>
      <c r="K168" s="190"/>
    </row>
    <row r="169" spans="2:20" x14ac:dyDescent="0.2">
      <c r="B169" s="9"/>
      <c r="C169" s="251"/>
      <c r="D169" s="46" t="s">
        <v>121</v>
      </c>
      <c r="E169" s="46"/>
      <c r="F169" s="54"/>
      <c r="G169" s="54"/>
      <c r="H169" s="54"/>
      <c r="I169" s="54"/>
      <c r="K169" s="11"/>
    </row>
    <row r="170" spans="2:20" x14ac:dyDescent="0.2">
      <c r="B170" s="9"/>
      <c r="C170" s="251"/>
      <c r="D170" s="263" t="s">
        <v>59</v>
      </c>
      <c r="E170" s="263"/>
      <c r="F170" s="53" t="s">
        <v>36</v>
      </c>
      <c r="G170" s="268" t="s">
        <v>37</v>
      </c>
      <c r="H170" s="268"/>
      <c r="I170" s="268"/>
      <c r="J170" s="53" t="s">
        <v>36</v>
      </c>
      <c r="K170" s="11"/>
      <c r="L170" s="55"/>
    </row>
    <row r="171" spans="2:20" ht="13.5" thickBot="1" x14ac:dyDescent="0.25">
      <c r="B171" s="30"/>
      <c r="C171" s="13"/>
      <c r="D171" s="13"/>
      <c r="E171" s="13"/>
      <c r="F171" s="143" t="str">
        <f>IF(OR(TEXT(F170,"TTTT")="Sonntag",TEXT(F170,"TTTT")="TT.MM.JJJJ"),"","Muss sonntags starten")</f>
        <v/>
      </c>
      <c r="G171" s="13"/>
      <c r="H171" s="13"/>
      <c r="I171" s="13"/>
      <c r="J171" s="13"/>
      <c r="K171" s="16"/>
    </row>
    <row r="175" spans="2:20" x14ac:dyDescent="0.2">
      <c r="F175" s="142"/>
    </row>
    <row r="183" ht="12.75" customHeight="1" x14ac:dyDescent="0.2"/>
  </sheetData>
  <mergeCells count="188">
    <mergeCell ref="G90:I90"/>
    <mergeCell ref="G88:I88"/>
    <mergeCell ref="D124:E124"/>
    <mergeCell ref="D119:E119"/>
    <mergeCell ref="F119:G119"/>
    <mergeCell ref="H119:I119"/>
    <mergeCell ref="J119:K119"/>
    <mergeCell ref="D106:E106"/>
    <mergeCell ref="D140:E140"/>
    <mergeCell ref="D131:E131"/>
    <mergeCell ref="F131:G131"/>
    <mergeCell ref="H131:I131"/>
    <mergeCell ref="J131:K131"/>
    <mergeCell ref="D129:E129"/>
    <mergeCell ref="D128:E128"/>
    <mergeCell ref="D127:E127"/>
    <mergeCell ref="D126:E126"/>
    <mergeCell ref="D125:E125"/>
    <mergeCell ref="B116:K116"/>
    <mergeCell ref="D170:E170"/>
    <mergeCell ref="D150:E150"/>
    <mergeCell ref="D149:E149"/>
    <mergeCell ref="F145:J149"/>
    <mergeCell ref="D148:E148"/>
    <mergeCell ref="D168:E168"/>
    <mergeCell ref="H161:J163"/>
    <mergeCell ref="D155:E155"/>
    <mergeCell ref="D153:E153"/>
    <mergeCell ref="F153:G153"/>
    <mergeCell ref="H153:I153"/>
    <mergeCell ref="J153:K153"/>
    <mergeCell ref="D151:E151"/>
    <mergeCell ref="D164:E164"/>
    <mergeCell ref="D162:E162"/>
    <mergeCell ref="D157:J157"/>
    <mergeCell ref="D158:J158"/>
    <mergeCell ref="D156:E156"/>
    <mergeCell ref="D154:E154"/>
    <mergeCell ref="D152:E152"/>
    <mergeCell ref="F151:G151"/>
    <mergeCell ref="H151:I151"/>
    <mergeCell ref="B165:K165"/>
    <mergeCell ref="D133:E133"/>
    <mergeCell ref="D134:J134"/>
    <mergeCell ref="D144:E144"/>
    <mergeCell ref="D136:F136"/>
    <mergeCell ref="D137:E137"/>
    <mergeCell ref="D138:E138"/>
    <mergeCell ref="D139:E139"/>
    <mergeCell ref="H136:J136"/>
    <mergeCell ref="H138:J138"/>
    <mergeCell ref="H139:J139"/>
    <mergeCell ref="F78:G78"/>
    <mergeCell ref="H78:I78"/>
    <mergeCell ref="D69:E69"/>
    <mergeCell ref="D71:K71"/>
    <mergeCell ref="D72:E72"/>
    <mergeCell ref="D73:E73"/>
    <mergeCell ref="G79:I79"/>
    <mergeCell ref="C76:C90"/>
    <mergeCell ref="D85:E85"/>
    <mergeCell ref="D87:K87"/>
    <mergeCell ref="D80:F80"/>
    <mergeCell ref="D81:F81"/>
    <mergeCell ref="D82:F82"/>
    <mergeCell ref="D83:F83"/>
    <mergeCell ref="D84:K84"/>
    <mergeCell ref="G86:I86"/>
    <mergeCell ref="G82:I82"/>
    <mergeCell ref="G81:I81"/>
    <mergeCell ref="G80:I80"/>
    <mergeCell ref="G85:I85"/>
    <mergeCell ref="D90:E90"/>
    <mergeCell ref="D88:E88"/>
    <mergeCell ref="D89:E89"/>
    <mergeCell ref="G89:I89"/>
    <mergeCell ref="B10:K10"/>
    <mergeCell ref="C142:C158"/>
    <mergeCell ref="C57:C74"/>
    <mergeCell ref="C104:C115"/>
    <mergeCell ref="C117:C140"/>
    <mergeCell ref="C166:C170"/>
    <mergeCell ref="G107:I107"/>
    <mergeCell ref="G111:I111"/>
    <mergeCell ref="G110:I110"/>
    <mergeCell ref="G109:I109"/>
    <mergeCell ref="G108:I108"/>
    <mergeCell ref="B91:K91"/>
    <mergeCell ref="D109:F109"/>
    <mergeCell ref="D108:F108"/>
    <mergeCell ref="D107:F107"/>
    <mergeCell ref="D110:F110"/>
    <mergeCell ref="D111:F111"/>
    <mergeCell ref="G113:I113"/>
    <mergeCell ref="G115:I115"/>
    <mergeCell ref="G133:I133"/>
    <mergeCell ref="D113:E113"/>
    <mergeCell ref="F38:G38"/>
    <mergeCell ref="H38:I38"/>
    <mergeCell ref="D49:F49"/>
    <mergeCell ref="D50:F50"/>
    <mergeCell ref="D52:F52"/>
    <mergeCell ref="D53:F53"/>
    <mergeCell ref="G50:I50"/>
    <mergeCell ref="G49:I49"/>
    <mergeCell ref="J58:K58"/>
    <mergeCell ref="J38:K38"/>
    <mergeCell ref="D39:E39"/>
    <mergeCell ref="G39:H48"/>
    <mergeCell ref="D40:E40"/>
    <mergeCell ref="D43:E43"/>
    <mergeCell ref="D44:E44"/>
    <mergeCell ref="D45:E45"/>
    <mergeCell ref="D46:E46"/>
    <mergeCell ref="D47:E47"/>
    <mergeCell ref="D48:E48"/>
    <mergeCell ref="G170:I170"/>
    <mergeCell ref="G164:I164"/>
    <mergeCell ref="G150:I150"/>
    <mergeCell ref="G60:H69"/>
    <mergeCell ref="G70:I70"/>
    <mergeCell ref="G72:I72"/>
    <mergeCell ref="G74:I74"/>
    <mergeCell ref="G83:I83"/>
    <mergeCell ref="D114:K114"/>
    <mergeCell ref="D120:E120"/>
    <mergeCell ref="D130:E130"/>
    <mergeCell ref="D64:E64"/>
    <mergeCell ref="D65:E65"/>
    <mergeCell ref="D66:E66"/>
    <mergeCell ref="D67:E67"/>
    <mergeCell ref="D68:E68"/>
    <mergeCell ref="D60:E60"/>
    <mergeCell ref="D61:E61"/>
    <mergeCell ref="D62:E62"/>
    <mergeCell ref="D63:E63"/>
    <mergeCell ref="D74:E74"/>
    <mergeCell ref="B75:K75"/>
    <mergeCell ref="D115:E115"/>
    <mergeCell ref="D112:K112"/>
    <mergeCell ref="C7:J7"/>
    <mergeCell ref="F26:J28"/>
    <mergeCell ref="C34:J34"/>
    <mergeCell ref="F9:J9"/>
    <mergeCell ref="F11:J15"/>
    <mergeCell ref="C36:C55"/>
    <mergeCell ref="C160:C164"/>
    <mergeCell ref="F24:J24"/>
    <mergeCell ref="F30:J32"/>
    <mergeCell ref="B25:K25"/>
    <mergeCell ref="B29:K29"/>
    <mergeCell ref="G55:I55"/>
    <mergeCell ref="G53:I53"/>
    <mergeCell ref="G52:I52"/>
    <mergeCell ref="G51:I51"/>
    <mergeCell ref="B8:K8"/>
    <mergeCell ref="B35:K35"/>
    <mergeCell ref="E36:J36"/>
    <mergeCell ref="B16:E16"/>
    <mergeCell ref="F21:J21"/>
    <mergeCell ref="F22:J22"/>
    <mergeCell ref="B20:K20"/>
    <mergeCell ref="D41:E41"/>
    <mergeCell ref="D42:E42"/>
    <mergeCell ref="B23:K23"/>
    <mergeCell ref="G100:I100"/>
    <mergeCell ref="D101:E101"/>
    <mergeCell ref="G101:I101"/>
    <mergeCell ref="C92:C102"/>
    <mergeCell ref="D94:K94"/>
    <mergeCell ref="D96:E96"/>
    <mergeCell ref="G96:I96"/>
    <mergeCell ref="G97:I97"/>
    <mergeCell ref="D98:K98"/>
    <mergeCell ref="D99:E99"/>
    <mergeCell ref="G99:I99"/>
    <mergeCell ref="D100:E100"/>
    <mergeCell ref="D79:F79"/>
    <mergeCell ref="D78:E78"/>
    <mergeCell ref="D51:F51"/>
    <mergeCell ref="D59:E59"/>
    <mergeCell ref="F59:G59"/>
    <mergeCell ref="H59:I59"/>
    <mergeCell ref="J59:K59"/>
    <mergeCell ref="D55:E55"/>
    <mergeCell ref="D38:E38"/>
    <mergeCell ref="D54:K54"/>
    <mergeCell ref="B56:K56"/>
  </mergeCells>
  <dataValidations xWindow="771" yWindow="675" count="3">
    <dataValidation allowBlank="1" showInputMessage="1" sqref="F9:J9" xr:uid="{00000000-0002-0000-0600-000001000000}"/>
    <dataValidation type="list" allowBlank="1" showInputMessage="1" showErrorMessage="1" prompt="Bitte auswählen" sqref="G108:G111 G50:G53 G80:G83" xr:uid="{26A311E6-E060-4B00-8579-BB0EEE70E852}">
      <formula1>"JA,NEIN"</formula1>
    </dataValidation>
    <dataValidation type="list" allowBlank="1" showInputMessage="1" showErrorMessage="1" sqref="F154" xr:uid="{D28F7AFE-2D3B-4C9C-BB4A-63E56BDDF42F}">
      <formula1>"Ja,Nein"</formula1>
    </dataValidation>
  </dataValidations>
  <pageMargins left="0.7" right="0.7" top="0.78740157499999996" bottom="0.78740157499999996" header="0.3" footer="0.3"/>
  <pageSetup scale="62"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A9674-9DAC-418C-B1CC-A620D701EF74}">
  <sheetPr>
    <tabColor rgb="FFA5D6E3"/>
  </sheetPr>
  <dimension ref="B1:I59"/>
  <sheetViews>
    <sheetView showGridLines="0" topLeftCell="A26" zoomScaleNormal="100" workbookViewId="0">
      <selection activeCell="C7" sqref="C7:H7"/>
    </sheetView>
  </sheetViews>
  <sheetFormatPr baseColWidth="10" defaultColWidth="11.5703125" defaultRowHeight="12.75" x14ac:dyDescent="0.2"/>
  <cols>
    <col min="1" max="1" width="5" customWidth="1"/>
    <col min="2" max="2" width="10.7109375" customWidth="1"/>
    <col min="3" max="3" width="6.7109375" customWidth="1"/>
    <col min="4" max="4" width="29.7109375" customWidth="1"/>
    <col min="5" max="5" width="3" customWidth="1"/>
    <col min="6" max="6" width="25.7109375" customWidth="1"/>
    <col min="7" max="7" width="21.140625" customWidth="1"/>
    <col min="8" max="8" width="33.7109375" customWidth="1"/>
    <col min="9" max="9" width="10.7109375" customWidth="1"/>
  </cols>
  <sheetData>
    <row r="1" spans="2:9" ht="28.35" customHeight="1" thickBot="1" x14ac:dyDescent="0.25"/>
    <row r="2" spans="2:9" x14ac:dyDescent="0.2">
      <c r="B2" s="6"/>
      <c r="C2" s="7"/>
      <c r="D2" s="7"/>
      <c r="E2" s="7"/>
      <c r="F2" s="7"/>
      <c r="G2" s="7"/>
      <c r="H2" s="7"/>
      <c r="I2" s="22"/>
    </row>
    <row r="3" spans="2:9" x14ac:dyDescent="0.2">
      <c r="B3" s="9"/>
      <c r="C3" s="1"/>
      <c r="D3" s="1"/>
      <c r="E3" s="1"/>
      <c r="F3" s="1"/>
      <c r="G3" s="4"/>
      <c r="H3" s="59"/>
      <c r="I3" s="11"/>
    </row>
    <row r="4" spans="2:9" x14ac:dyDescent="0.2">
      <c r="B4" s="9"/>
      <c r="C4" s="1"/>
      <c r="D4" s="1"/>
      <c r="E4" s="1"/>
      <c r="F4" s="1"/>
      <c r="G4" s="4"/>
      <c r="H4" s="59"/>
      <c r="I4" s="11"/>
    </row>
    <row r="5" spans="2:9" x14ac:dyDescent="0.2">
      <c r="B5" s="9"/>
      <c r="C5" s="1"/>
      <c r="D5" s="1"/>
      <c r="E5" s="1"/>
      <c r="F5" s="1"/>
      <c r="G5" s="5"/>
      <c r="H5" s="60"/>
      <c r="I5" s="11"/>
    </row>
    <row r="6" spans="2:9" x14ac:dyDescent="0.2">
      <c r="B6" s="9"/>
      <c r="C6" s="1"/>
      <c r="D6" s="1"/>
      <c r="E6" s="1"/>
      <c r="F6" s="1"/>
      <c r="G6" s="37"/>
      <c r="I6" s="11"/>
    </row>
    <row r="7" spans="2:9" ht="21" customHeight="1" x14ac:dyDescent="0.3">
      <c r="B7" s="9"/>
      <c r="C7" s="225" t="s">
        <v>122</v>
      </c>
      <c r="D7" s="225"/>
      <c r="E7" s="225"/>
      <c r="F7" s="225"/>
      <c r="G7" s="225"/>
      <c r="H7" s="225"/>
      <c r="I7" s="11"/>
    </row>
    <row r="8" spans="2:9" ht="12.75" customHeight="1" x14ac:dyDescent="0.2">
      <c r="B8" s="9"/>
      <c r="C8" s="1"/>
      <c r="D8" s="1"/>
      <c r="E8" s="1"/>
      <c r="F8" s="1"/>
      <c r="G8" s="1"/>
      <c r="H8" s="1"/>
      <c r="I8" s="11"/>
    </row>
    <row r="9" spans="2:9" ht="12.75" customHeight="1" x14ac:dyDescent="0.2">
      <c r="B9" s="9"/>
      <c r="C9" s="2" t="s">
        <v>24</v>
      </c>
      <c r="D9" s="3"/>
      <c r="E9" s="303"/>
      <c r="F9" s="303"/>
      <c r="G9" s="303"/>
      <c r="H9" s="303"/>
      <c r="I9" s="11"/>
    </row>
    <row r="10" spans="2:9" ht="12.75" customHeight="1" x14ac:dyDescent="0.2">
      <c r="B10" s="9"/>
      <c r="C10" s="2"/>
      <c r="D10" s="3"/>
      <c r="E10" s="3"/>
      <c r="F10" s="93"/>
      <c r="G10" s="94"/>
      <c r="H10" s="94"/>
      <c r="I10" s="11"/>
    </row>
    <row r="11" spans="2:9" ht="12.75" customHeight="1" x14ac:dyDescent="0.2">
      <c r="B11" s="9"/>
      <c r="C11" s="2" t="s">
        <v>25</v>
      </c>
      <c r="E11" s="304" t="s">
        <v>123</v>
      </c>
      <c r="F11" s="304"/>
      <c r="G11" s="304"/>
      <c r="H11" s="304"/>
      <c r="I11" s="11"/>
    </row>
    <row r="12" spans="2:9" ht="12.75" customHeight="1" x14ac:dyDescent="0.2">
      <c r="B12" s="9"/>
      <c r="C12" s="2" t="s">
        <v>27</v>
      </c>
      <c r="E12" s="304"/>
      <c r="F12" s="304"/>
      <c r="G12" s="304"/>
      <c r="H12" s="304"/>
      <c r="I12" s="11"/>
    </row>
    <row r="13" spans="2:9" ht="12.75" customHeight="1" x14ac:dyDescent="0.2">
      <c r="B13" s="9"/>
      <c r="C13" s="2"/>
      <c r="E13" s="304"/>
      <c r="F13" s="304"/>
      <c r="G13" s="304"/>
      <c r="H13" s="304"/>
      <c r="I13" s="11"/>
    </row>
    <row r="14" spans="2:9" ht="12.75" customHeight="1" x14ac:dyDescent="0.2">
      <c r="B14" s="9"/>
      <c r="D14" s="33"/>
      <c r="E14" s="304"/>
      <c r="F14" s="304"/>
      <c r="G14" s="304"/>
      <c r="H14" s="304"/>
      <c r="I14" s="11"/>
    </row>
    <row r="15" spans="2:9" ht="12.75" customHeight="1" x14ac:dyDescent="0.2">
      <c r="B15" s="9"/>
      <c r="C15" s="3"/>
      <c r="D15" s="33"/>
      <c r="E15" s="304"/>
      <c r="F15" s="304"/>
      <c r="G15" s="304"/>
      <c r="H15" s="304"/>
      <c r="I15" s="11"/>
    </row>
    <row r="16" spans="2:9" ht="12.75" customHeight="1" x14ac:dyDescent="0.2">
      <c r="B16" s="242"/>
      <c r="C16" s="243"/>
      <c r="D16" s="243"/>
      <c r="E16" s="243"/>
      <c r="F16" s="243"/>
      <c r="G16" s="243"/>
      <c r="H16" s="243"/>
      <c r="I16" s="248"/>
    </row>
    <row r="17" spans="2:9" ht="12.75" customHeight="1" x14ac:dyDescent="0.2">
      <c r="B17" s="9"/>
      <c r="C17" s="2" t="s">
        <v>124</v>
      </c>
      <c r="D17" s="3"/>
      <c r="E17" s="305" t="s">
        <v>125</v>
      </c>
      <c r="F17" s="305"/>
      <c r="G17" s="305"/>
      <c r="H17" s="305"/>
      <c r="I17" s="11"/>
    </row>
    <row r="18" spans="2:9" ht="12.75" customHeight="1" x14ac:dyDescent="0.2">
      <c r="B18" s="242"/>
      <c r="C18" s="243"/>
      <c r="D18" s="243"/>
      <c r="E18" s="243"/>
      <c r="F18" s="243"/>
      <c r="G18" s="243"/>
      <c r="H18" s="243"/>
      <c r="I18" s="248"/>
    </row>
    <row r="19" spans="2:9" ht="12.75" customHeight="1" x14ac:dyDescent="0.2">
      <c r="B19" s="9"/>
      <c r="C19" s="2"/>
      <c r="D19" s="3"/>
      <c r="E19" s="3"/>
      <c r="I19" s="11"/>
    </row>
    <row r="20" spans="2:9" ht="12.75" customHeight="1" x14ac:dyDescent="0.2">
      <c r="B20" s="9"/>
      <c r="C20" s="2" t="s">
        <v>38</v>
      </c>
      <c r="D20" s="33"/>
      <c r="E20" s="244" t="s">
        <v>39</v>
      </c>
      <c r="F20" s="244"/>
      <c r="G20" s="244"/>
      <c r="H20" s="244"/>
      <c r="I20" s="11"/>
    </row>
    <row r="21" spans="2:9" ht="12.75" customHeight="1" x14ac:dyDescent="0.2">
      <c r="B21" s="242"/>
      <c r="C21" s="243"/>
      <c r="D21" s="243"/>
      <c r="E21" s="243"/>
      <c r="F21" s="243"/>
      <c r="G21" s="243"/>
      <c r="H21" s="243"/>
      <c r="I21" s="248"/>
    </row>
    <row r="22" spans="2:9" ht="12.75" customHeight="1" x14ac:dyDescent="0.2">
      <c r="B22" s="9"/>
      <c r="C22" s="2" t="s">
        <v>126</v>
      </c>
      <c r="D22" s="3"/>
      <c r="E22" s="244" t="s">
        <v>36</v>
      </c>
      <c r="F22" s="244"/>
      <c r="G22" s="83" t="s">
        <v>37</v>
      </c>
      <c r="H22" s="82" t="s">
        <v>36</v>
      </c>
      <c r="I22" s="11"/>
    </row>
    <row r="23" spans="2:9" ht="12.75" customHeight="1" x14ac:dyDescent="0.2">
      <c r="B23" s="242"/>
      <c r="C23" s="243"/>
      <c r="D23" s="243"/>
      <c r="E23" s="243"/>
      <c r="F23" s="243"/>
      <c r="G23" s="243"/>
      <c r="H23" s="243"/>
      <c r="I23" s="248"/>
    </row>
    <row r="24" spans="2:9" ht="12.75" customHeight="1" x14ac:dyDescent="0.2">
      <c r="B24" s="9"/>
      <c r="C24" s="85" t="s">
        <v>40</v>
      </c>
      <c r="D24" s="33"/>
      <c r="E24" s="302"/>
      <c r="F24" s="302"/>
      <c r="G24" s="302"/>
      <c r="H24" s="302"/>
      <c r="I24" s="11"/>
    </row>
    <row r="25" spans="2:9" ht="12.75" customHeight="1" x14ac:dyDescent="0.2">
      <c r="B25" s="9"/>
      <c r="C25" s="2"/>
      <c r="D25" s="33"/>
      <c r="E25" s="302"/>
      <c r="F25" s="302"/>
      <c r="G25" s="302"/>
      <c r="H25" s="302"/>
      <c r="I25" s="11"/>
    </row>
    <row r="26" spans="2:9" ht="12.75" customHeight="1" x14ac:dyDescent="0.2">
      <c r="B26" s="9"/>
      <c r="C26" s="2"/>
      <c r="D26" s="33"/>
      <c r="E26" s="302"/>
      <c r="F26" s="302"/>
      <c r="G26" s="302"/>
      <c r="H26" s="302"/>
      <c r="I26" s="11"/>
    </row>
    <row r="27" spans="2:9" ht="12.75" customHeight="1" x14ac:dyDescent="0.2">
      <c r="B27" s="242"/>
      <c r="C27" s="243"/>
      <c r="D27" s="243"/>
      <c r="E27" s="243"/>
      <c r="F27" s="243"/>
      <c r="G27" s="243"/>
      <c r="H27" s="243"/>
      <c r="I27" s="248"/>
    </row>
    <row r="28" spans="2:9" ht="12.75" customHeight="1" x14ac:dyDescent="0.2">
      <c r="B28" s="9"/>
      <c r="C28" s="2" t="s">
        <v>127</v>
      </c>
      <c r="D28" s="33"/>
      <c r="E28" s="301" t="s">
        <v>128</v>
      </c>
      <c r="F28" s="301"/>
      <c r="G28" s="140"/>
      <c r="H28" s="140" t="s">
        <v>129</v>
      </c>
      <c r="I28" s="11"/>
    </row>
    <row r="29" spans="2:9" x14ac:dyDescent="0.2">
      <c r="B29" s="9"/>
      <c r="C29" s="138"/>
      <c r="D29" s="33"/>
      <c r="E29" s="169" t="b">
        <v>0</v>
      </c>
      <c r="F29" s="139" t="s">
        <v>130</v>
      </c>
      <c r="G29" s="209"/>
      <c r="H29" s="209">
        <v>300000</v>
      </c>
      <c r="I29" s="11"/>
    </row>
    <row r="30" spans="2:9" x14ac:dyDescent="0.2">
      <c r="B30" s="9"/>
      <c r="C30" s="138"/>
      <c r="D30" s="33"/>
      <c r="E30" s="169" t="b">
        <v>0</v>
      </c>
      <c r="F30" s="139" t="s">
        <v>131</v>
      </c>
      <c r="G30" s="209"/>
      <c r="H30" s="209">
        <v>750000</v>
      </c>
      <c r="I30" s="11"/>
    </row>
    <row r="31" spans="2:9" x14ac:dyDescent="0.2">
      <c r="B31" s="9"/>
      <c r="C31" s="138"/>
      <c r="D31" s="33"/>
      <c r="E31" s="169" t="b">
        <v>0</v>
      </c>
      <c r="F31" s="139" t="s">
        <v>132</v>
      </c>
      <c r="G31" s="209"/>
      <c r="H31" s="209">
        <v>1500000</v>
      </c>
      <c r="I31" s="11"/>
    </row>
    <row r="32" spans="2:9" x14ac:dyDescent="0.2">
      <c r="B32" s="9"/>
      <c r="C32" s="138"/>
      <c r="D32" s="33"/>
      <c r="E32" s="169" t="b">
        <v>0</v>
      </c>
      <c r="F32" s="139" t="s">
        <v>133</v>
      </c>
      <c r="G32" s="209"/>
      <c r="H32" s="209">
        <v>3000000</v>
      </c>
      <c r="I32" s="11"/>
    </row>
    <row r="33" spans="2:9" x14ac:dyDescent="0.2">
      <c r="B33" s="9"/>
      <c r="C33" s="138"/>
      <c r="D33" s="33"/>
      <c r="E33" s="169" t="b">
        <v>0</v>
      </c>
      <c r="F33" s="139" t="s">
        <v>134</v>
      </c>
      <c r="G33" s="210"/>
      <c r="H33" s="210" t="s">
        <v>135</v>
      </c>
      <c r="I33" s="11"/>
    </row>
    <row r="34" spans="2:9" x14ac:dyDescent="0.2">
      <c r="B34" s="9"/>
      <c r="C34" s="138"/>
      <c r="D34" s="33"/>
      <c r="E34" s="169" t="b">
        <v>0</v>
      </c>
      <c r="F34" s="301" t="s">
        <v>327</v>
      </c>
      <c r="G34" s="301"/>
      <c r="H34" s="210"/>
      <c r="I34" s="11"/>
    </row>
    <row r="35" spans="2:9" x14ac:dyDescent="0.2">
      <c r="B35" s="9"/>
      <c r="C35" s="138"/>
      <c r="D35" s="3"/>
      <c r="E35" s="3"/>
      <c r="F35" s="168"/>
      <c r="I35" s="11"/>
    </row>
    <row r="36" spans="2:9" x14ac:dyDescent="0.2">
      <c r="B36" s="9"/>
      <c r="C36" s="2" t="s">
        <v>136</v>
      </c>
      <c r="E36" s="169" t="b">
        <v>0</v>
      </c>
      <c r="F36" s="301" t="s">
        <v>62</v>
      </c>
      <c r="G36" s="301"/>
      <c r="H36" s="139"/>
      <c r="I36" s="11"/>
    </row>
    <row r="37" spans="2:9" ht="12.75" customHeight="1" x14ac:dyDescent="0.2">
      <c r="B37" s="9"/>
      <c r="C37" s="138"/>
      <c r="D37" s="33"/>
      <c r="E37" s="169" t="b">
        <v>0</v>
      </c>
      <c r="F37" s="301" t="s">
        <v>319</v>
      </c>
      <c r="G37" s="301"/>
      <c r="H37" s="139"/>
      <c r="I37" s="11"/>
    </row>
    <row r="38" spans="2:9" x14ac:dyDescent="0.2">
      <c r="B38" s="9"/>
      <c r="C38" s="138"/>
      <c r="D38" s="33"/>
      <c r="E38" s="169" t="b">
        <v>0</v>
      </c>
      <c r="F38" s="301" t="s">
        <v>320</v>
      </c>
      <c r="G38" s="301"/>
      <c r="H38" s="139"/>
      <c r="I38" s="11"/>
    </row>
    <row r="39" spans="2:9" x14ac:dyDescent="0.2">
      <c r="B39" s="9"/>
      <c r="C39" s="138"/>
      <c r="D39" s="33"/>
      <c r="E39" s="169" t="b">
        <v>0</v>
      </c>
      <c r="F39" s="301" t="s">
        <v>321</v>
      </c>
      <c r="G39" s="301"/>
      <c r="H39" s="139"/>
      <c r="I39" s="11"/>
    </row>
    <row r="40" spans="2:9" x14ac:dyDescent="0.2">
      <c r="B40" s="9"/>
      <c r="C40" s="138"/>
      <c r="D40" s="33"/>
      <c r="E40" s="169" t="b">
        <v>0</v>
      </c>
      <c r="F40" s="301" t="s">
        <v>322</v>
      </c>
      <c r="G40" s="301"/>
      <c r="H40" s="139"/>
      <c r="I40" s="11"/>
    </row>
    <row r="41" spans="2:9" x14ac:dyDescent="0.2">
      <c r="B41" s="9"/>
      <c r="C41" s="138"/>
      <c r="D41" s="33"/>
      <c r="E41" s="169" t="b">
        <v>0</v>
      </c>
      <c r="F41" s="301" t="s">
        <v>323</v>
      </c>
      <c r="G41" s="301"/>
      <c r="H41" s="139"/>
      <c r="I41" s="11"/>
    </row>
    <row r="42" spans="2:9" x14ac:dyDescent="0.2">
      <c r="B42" s="9"/>
      <c r="C42" s="138"/>
      <c r="D42" s="33"/>
      <c r="E42" s="169" t="b">
        <v>0</v>
      </c>
      <c r="F42" s="301" t="s">
        <v>66</v>
      </c>
      <c r="G42" s="301"/>
      <c r="H42" s="139"/>
      <c r="I42" s="11"/>
    </row>
    <row r="43" spans="2:9" x14ac:dyDescent="0.2">
      <c r="B43" s="9"/>
      <c r="C43" s="138"/>
      <c r="D43" s="33"/>
      <c r="E43" s="169" t="b">
        <v>0</v>
      </c>
      <c r="F43" s="301" t="s">
        <v>78</v>
      </c>
      <c r="G43" s="301"/>
      <c r="H43" s="139"/>
      <c r="I43" s="11"/>
    </row>
    <row r="44" spans="2:9" x14ac:dyDescent="0.2">
      <c r="B44" s="9"/>
      <c r="C44" s="138"/>
      <c r="D44" s="33"/>
      <c r="E44" s="169" t="b">
        <v>0</v>
      </c>
      <c r="F44" s="301" t="s">
        <v>76</v>
      </c>
      <c r="G44" s="301"/>
      <c r="H44" s="139"/>
      <c r="I44" s="11"/>
    </row>
    <row r="45" spans="2:9" x14ac:dyDescent="0.2">
      <c r="B45" s="9"/>
      <c r="C45" s="138"/>
      <c r="D45" s="33"/>
      <c r="E45" s="68"/>
      <c r="F45" s="168"/>
      <c r="G45" s="168"/>
      <c r="H45" s="68"/>
      <c r="I45" s="11"/>
    </row>
    <row r="46" spans="2:9" x14ac:dyDescent="0.2">
      <c r="B46" s="9"/>
      <c r="C46" s="214" t="s">
        <v>326</v>
      </c>
      <c r="D46" s="33"/>
      <c r="E46" s="169" t="b">
        <v>0</v>
      </c>
      <c r="F46" s="139" t="s">
        <v>328</v>
      </c>
      <c r="G46" s="139"/>
      <c r="H46" s="139"/>
      <c r="I46" s="11"/>
    </row>
    <row r="47" spans="2:9" ht="13.5" thickBot="1" x14ac:dyDescent="0.25">
      <c r="B47" s="30"/>
      <c r="C47" s="13"/>
      <c r="D47" s="13"/>
      <c r="E47" s="13"/>
      <c r="F47" s="215"/>
      <c r="G47" s="215"/>
      <c r="H47" s="215"/>
      <c r="I47" s="16"/>
    </row>
    <row r="59" ht="12.75" customHeight="1" x14ac:dyDescent="0.2"/>
  </sheetData>
  <mergeCells count="23">
    <mergeCell ref="E28:F28"/>
    <mergeCell ref="B27:I27"/>
    <mergeCell ref="B23:I23"/>
    <mergeCell ref="B21:I21"/>
    <mergeCell ref="B16:I16"/>
    <mergeCell ref="B18:I18"/>
    <mergeCell ref="C7:H7"/>
    <mergeCell ref="E24:H26"/>
    <mergeCell ref="E9:H9"/>
    <mergeCell ref="E11:H15"/>
    <mergeCell ref="E17:H17"/>
    <mergeCell ref="E20:H20"/>
    <mergeCell ref="E22:F22"/>
    <mergeCell ref="F34:G34"/>
    <mergeCell ref="F41:G41"/>
    <mergeCell ref="F42:G42"/>
    <mergeCell ref="F43:G43"/>
    <mergeCell ref="F44:G44"/>
    <mergeCell ref="F37:G37"/>
    <mergeCell ref="F36:G36"/>
    <mergeCell ref="F38:G38"/>
    <mergeCell ref="F39:G39"/>
    <mergeCell ref="F40:G40"/>
  </mergeCells>
  <pageMargins left="0.7" right="0.7" top="0.78740157499999996" bottom="0.78740157499999996" header="0.3" footer="0.3"/>
  <pageSetup scale="6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3EEB2-9CD1-4F1C-800B-459D5934F12A}">
  <sheetPr>
    <tabColor rgb="FFA5D6E3"/>
    <pageSetUpPr fitToPage="1"/>
  </sheetPr>
  <dimension ref="B1:J45"/>
  <sheetViews>
    <sheetView showGridLines="0" zoomScaleNormal="100" workbookViewId="0"/>
  </sheetViews>
  <sheetFormatPr baseColWidth="10" defaultColWidth="11.5703125" defaultRowHeight="12.75" x14ac:dyDescent="0.2"/>
  <cols>
    <col min="1" max="1" width="5" customWidth="1"/>
    <col min="2" max="2" width="10.7109375" customWidth="1"/>
    <col min="3" max="3" width="6.7109375" customWidth="1"/>
    <col min="4" max="4" width="29.7109375" customWidth="1"/>
    <col min="5" max="5" width="25.7109375" customWidth="1"/>
    <col min="6" max="6" width="3.7109375" customWidth="1"/>
    <col min="7" max="7" width="18.7109375" customWidth="1"/>
    <col min="8" max="8" width="3.7109375" customWidth="1"/>
    <col min="9" max="9" width="33.7109375" customWidth="1"/>
    <col min="10" max="10" width="10.7109375" customWidth="1"/>
  </cols>
  <sheetData>
    <row r="1" spans="2:10" ht="28.35" customHeight="1" thickBot="1" x14ac:dyDescent="0.25"/>
    <row r="2" spans="2:10" x14ac:dyDescent="0.2">
      <c r="B2" s="6"/>
      <c r="C2" s="7"/>
      <c r="D2" s="7"/>
      <c r="E2" s="7"/>
      <c r="F2" s="7" t="s">
        <v>0</v>
      </c>
      <c r="G2" s="7"/>
      <c r="H2" s="7"/>
      <c r="I2" s="8"/>
      <c r="J2" s="23"/>
    </row>
    <row r="3" spans="2:10" x14ac:dyDescent="0.2">
      <c r="B3" s="9"/>
      <c r="C3" s="1"/>
      <c r="D3" s="1"/>
      <c r="E3" s="1"/>
      <c r="F3" s="4"/>
      <c r="G3" s="4"/>
      <c r="H3" s="4"/>
      <c r="I3" s="59"/>
      <c r="J3" s="24"/>
    </row>
    <row r="4" spans="2:10" x14ac:dyDescent="0.2">
      <c r="B4" s="9"/>
      <c r="C4" s="1"/>
      <c r="D4" s="1"/>
      <c r="E4" s="1"/>
      <c r="F4" s="4"/>
      <c r="G4" s="4"/>
      <c r="H4" s="4"/>
      <c r="I4" s="1"/>
      <c r="J4" s="24"/>
    </row>
    <row r="5" spans="2:10" x14ac:dyDescent="0.2">
      <c r="B5" s="9"/>
      <c r="C5" s="1"/>
      <c r="D5" s="1"/>
      <c r="E5" s="1"/>
      <c r="F5" s="5"/>
      <c r="G5" s="5"/>
      <c r="H5" s="5"/>
      <c r="I5" s="1"/>
      <c r="J5" s="24"/>
    </row>
    <row r="6" spans="2:10" x14ac:dyDescent="0.2">
      <c r="B6" s="9"/>
      <c r="C6" s="1"/>
      <c r="D6" s="1"/>
      <c r="E6" s="1"/>
      <c r="F6" s="1"/>
      <c r="G6" s="1"/>
      <c r="H6" s="1"/>
      <c r="I6" s="1"/>
      <c r="J6" s="24"/>
    </row>
    <row r="7" spans="2:10" ht="21" customHeight="1" x14ac:dyDescent="0.3">
      <c r="B7" s="9"/>
      <c r="C7" s="225" t="s">
        <v>138</v>
      </c>
      <c r="D7" s="225"/>
      <c r="E7" s="225"/>
      <c r="F7" s="225"/>
      <c r="G7" s="225"/>
      <c r="H7" s="225"/>
      <c r="I7" s="225"/>
      <c r="J7" s="24"/>
    </row>
    <row r="8" spans="2:10" ht="12.75" customHeight="1" x14ac:dyDescent="0.3">
      <c r="B8" s="9"/>
      <c r="C8" s="308"/>
      <c r="D8" s="308"/>
      <c r="E8" s="308"/>
      <c r="F8" s="308"/>
      <c r="G8" s="308"/>
      <c r="H8" s="308"/>
      <c r="I8" s="308"/>
      <c r="J8" s="24"/>
    </row>
    <row r="9" spans="2:10" ht="12.75" customHeight="1" x14ac:dyDescent="0.2">
      <c r="B9" s="9"/>
      <c r="C9" s="2" t="s">
        <v>24</v>
      </c>
      <c r="D9" s="3"/>
      <c r="E9" s="224" t="s">
        <v>2</v>
      </c>
      <c r="F9" s="224"/>
      <c r="G9" s="224"/>
      <c r="H9" s="224"/>
      <c r="I9" s="224"/>
      <c r="J9" s="24"/>
    </row>
    <row r="10" spans="2:10" ht="12.75" customHeight="1" x14ac:dyDescent="0.2">
      <c r="B10" s="9"/>
      <c r="C10" s="319"/>
      <c r="D10" s="319"/>
      <c r="E10" s="319"/>
      <c r="F10" s="319"/>
      <c r="G10" s="319"/>
      <c r="H10" s="319"/>
      <c r="I10" s="319"/>
      <c r="J10" s="24"/>
    </row>
    <row r="11" spans="2:10" ht="12.75" customHeight="1" x14ac:dyDescent="0.2">
      <c r="B11" s="9"/>
      <c r="C11" s="2" t="s">
        <v>25</v>
      </c>
      <c r="D11" s="3"/>
      <c r="E11" s="238" t="s">
        <v>26</v>
      </c>
      <c r="F11" s="238"/>
      <c r="G11" s="238"/>
      <c r="H11" s="238"/>
      <c r="I11" s="238"/>
      <c r="J11" s="24"/>
    </row>
    <row r="12" spans="2:10" ht="12.75" customHeight="1" x14ac:dyDescent="0.2">
      <c r="B12" s="9"/>
      <c r="C12" s="2" t="s">
        <v>27</v>
      </c>
      <c r="D12" s="3"/>
      <c r="E12" s="238"/>
      <c r="F12" s="238"/>
      <c r="G12" s="238"/>
      <c r="H12" s="238"/>
      <c r="I12" s="238"/>
      <c r="J12" s="24"/>
    </row>
    <row r="13" spans="2:10" ht="12.75" customHeight="1" x14ac:dyDescent="0.2">
      <c r="B13" s="9"/>
      <c r="C13" s="319"/>
      <c r="D13" s="319"/>
      <c r="E13" s="238"/>
      <c r="F13" s="238"/>
      <c r="G13" s="238"/>
      <c r="H13" s="238"/>
      <c r="I13" s="238"/>
      <c r="J13" s="24"/>
    </row>
    <row r="14" spans="2:10" ht="12.75" customHeight="1" x14ac:dyDescent="0.2">
      <c r="B14" s="9"/>
      <c r="C14" s="319"/>
      <c r="D14" s="319"/>
      <c r="E14" s="238"/>
      <c r="F14" s="238"/>
      <c r="G14" s="238"/>
      <c r="H14" s="238"/>
      <c r="I14" s="238"/>
      <c r="J14" s="24"/>
    </row>
    <row r="15" spans="2:10" ht="12.75" customHeight="1" x14ac:dyDescent="0.2">
      <c r="B15" s="9"/>
      <c r="C15" s="319"/>
      <c r="D15" s="319"/>
      <c r="E15" s="238"/>
      <c r="F15" s="238"/>
      <c r="G15" s="238"/>
      <c r="H15" s="238"/>
      <c r="I15" s="238"/>
      <c r="J15" s="24"/>
    </row>
    <row r="16" spans="2:10" ht="12.75" customHeight="1" x14ac:dyDescent="0.2">
      <c r="B16" s="321" t="str">
        <f>IF(AND(E17&gt;0,E19&gt;0),"Bitte nur eine Rabattart wählen","")</f>
        <v/>
      </c>
      <c r="C16" s="240"/>
      <c r="D16" s="240"/>
      <c r="E16" s="240"/>
      <c r="F16" s="240"/>
      <c r="G16" s="240"/>
      <c r="H16" s="240"/>
      <c r="I16" s="240"/>
      <c r="J16" s="322"/>
    </row>
    <row r="17" spans="2:10" ht="12.75" customHeight="1" x14ac:dyDescent="0.2">
      <c r="B17" s="9"/>
      <c r="C17" s="2" t="s">
        <v>28</v>
      </c>
      <c r="D17" s="3"/>
      <c r="E17" s="71">
        <v>0</v>
      </c>
      <c r="F17" s="175"/>
      <c r="G17" s="175"/>
      <c r="H17" s="170"/>
      <c r="I17" s="58"/>
      <c r="J17" s="11"/>
    </row>
    <row r="18" spans="2:10" ht="12.75" customHeight="1" x14ac:dyDescent="0.2">
      <c r="B18" s="9"/>
      <c r="C18" s="117" t="s">
        <v>29</v>
      </c>
      <c r="D18" s="3"/>
      <c r="F18" s="175"/>
      <c r="G18" s="175"/>
      <c r="H18" s="170"/>
      <c r="J18" s="11"/>
    </row>
    <row r="19" spans="2:10" ht="12.75" customHeight="1" x14ac:dyDescent="0.2">
      <c r="B19" s="9"/>
      <c r="C19" s="2" t="s">
        <v>30</v>
      </c>
      <c r="D19" s="3"/>
      <c r="E19" s="108">
        <v>0</v>
      </c>
      <c r="F19" s="172" t="b">
        <v>0</v>
      </c>
      <c r="G19" s="171" t="s">
        <v>31</v>
      </c>
      <c r="H19" s="172" t="b">
        <v>0</v>
      </c>
      <c r="I19" s="171" t="s">
        <v>32</v>
      </c>
      <c r="J19" s="11"/>
    </row>
    <row r="20" spans="2:10" ht="12.75" customHeight="1" x14ac:dyDescent="0.2">
      <c r="B20" s="9"/>
      <c r="C20" s="2"/>
      <c r="D20" s="3"/>
      <c r="E20" s="323"/>
      <c r="F20" s="323"/>
      <c r="G20" s="323"/>
      <c r="H20" s="323"/>
      <c r="I20" s="323"/>
      <c r="J20" s="11"/>
    </row>
    <row r="21" spans="2:10" ht="12.75" customHeight="1" x14ac:dyDescent="0.2">
      <c r="B21" s="9"/>
      <c r="C21" s="2"/>
      <c r="D21" s="3"/>
      <c r="E21" s="271" t="s">
        <v>33</v>
      </c>
      <c r="F21" s="272"/>
      <c r="G21" s="272"/>
      <c r="H21" s="272"/>
      <c r="I21" s="273"/>
      <c r="J21" s="11"/>
    </row>
    <row r="22" spans="2:10" ht="12.75" customHeight="1" x14ac:dyDescent="0.2">
      <c r="B22" s="9"/>
      <c r="C22" s="2"/>
      <c r="D22" s="3"/>
      <c r="E22" s="274" t="s">
        <v>34</v>
      </c>
      <c r="F22" s="275"/>
      <c r="G22" s="275"/>
      <c r="H22" s="275"/>
      <c r="I22" s="276"/>
      <c r="J22" s="11"/>
    </row>
    <row r="23" spans="2:10" ht="12.75" customHeight="1" x14ac:dyDescent="0.2">
      <c r="B23" s="9"/>
      <c r="C23" s="2"/>
      <c r="D23" s="3"/>
      <c r="E23" s="3"/>
      <c r="F23" s="81"/>
      <c r="G23" s="81"/>
      <c r="H23" s="81"/>
      <c r="I23" s="38"/>
      <c r="J23" s="24"/>
    </row>
    <row r="24" spans="2:10" ht="12.75" customHeight="1" x14ac:dyDescent="0.2">
      <c r="B24" s="9"/>
      <c r="C24" s="2" t="s">
        <v>35</v>
      </c>
      <c r="D24" s="3"/>
      <c r="E24" s="82" t="s">
        <v>36</v>
      </c>
      <c r="F24" s="247" t="s">
        <v>37</v>
      </c>
      <c r="G24" s="247"/>
      <c r="H24" s="244" t="s">
        <v>36</v>
      </c>
      <c r="I24" s="244"/>
      <c r="J24" s="24"/>
    </row>
    <row r="25" spans="2:10" ht="12.75" customHeight="1" x14ac:dyDescent="0.2">
      <c r="B25" s="9"/>
      <c r="C25" s="2"/>
      <c r="D25" s="3"/>
      <c r="E25" s="307"/>
      <c r="F25" s="307"/>
      <c r="G25" s="307"/>
      <c r="H25" s="307"/>
      <c r="I25" s="307"/>
      <c r="J25" s="24"/>
    </row>
    <row r="26" spans="2:10" ht="12.75" customHeight="1" x14ac:dyDescent="0.2">
      <c r="B26" s="9"/>
      <c r="C26" s="2" t="s">
        <v>38</v>
      </c>
      <c r="D26" s="33"/>
      <c r="E26" s="244" t="s">
        <v>39</v>
      </c>
      <c r="F26" s="244"/>
      <c r="G26" s="244"/>
      <c r="H26" s="244"/>
      <c r="I26" s="244"/>
      <c r="J26" s="24"/>
    </row>
    <row r="27" spans="2:10" ht="12.75" customHeight="1" x14ac:dyDescent="0.2">
      <c r="B27" s="9"/>
      <c r="C27" s="2"/>
      <c r="D27" s="33"/>
      <c r="E27" s="33"/>
      <c r="F27" s="306"/>
      <c r="G27" s="306"/>
      <c r="H27" s="306"/>
      <c r="I27" s="306"/>
      <c r="J27" s="24"/>
    </row>
    <row r="28" spans="2:10" ht="12.75" customHeight="1" x14ac:dyDescent="0.2">
      <c r="B28" s="9"/>
      <c r="C28" s="2" t="s">
        <v>139</v>
      </c>
      <c r="D28" s="33"/>
      <c r="E28" s="122"/>
      <c r="F28" s="306"/>
      <c r="G28" s="306"/>
      <c r="H28" s="306"/>
      <c r="I28" s="306"/>
      <c r="J28" s="24"/>
    </row>
    <row r="29" spans="2:10" ht="12.75" customHeight="1" x14ac:dyDescent="0.2">
      <c r="B29" s="9"/>
      <c r="C29" s="2"/>
      <c r="D29" s="3"/>
      <c r="E29" s="31"/>
      <c r="F29" s="306"/>
      <c r="G29" s="306"/>
      <c r="H29" s="306"/>
      <c r="I29" s="306"/>
      <c r="J29" s="24"/>
    </row>
    <row r="30" spans="2:10" ht="20.25" x14ac:dyDescent="0.3">
      <c r="B30" s="9"/>
      <c r="C30" s="225" t="s">
        <v>41</v>
      </c>
      <c r="D30" s="225"/>
      <c r="E30" s="225"/>
      <c r="F30" s="225"/>
      <c r="G30" s="225"/>
      <c r="H30" s="225"/>
      <c r="I30" s="225"/>
      <c r="J30" s="24"/>
    </row>
    <row r="31" spans="2:10" ht="12.75" customHeight="1" x14ac:dyDescent="0.2">
      <c r="B31" s="9"/>
      <c r="C31" s="319"/>
      <c r="D31" s="319"/>
      <c r="E31" s="319"/>
      <c r="F31" s="319"/>
      <c r="G31" s="319"/>
      <c r="H31" s="319"/>
      <c r="I31" s="319"/>
      <c r="J31" s="24"/>
    </row>
    <row r="32" spans="2:10" x14ac:dyDescent="0.2">
      <c r="B32" s="9"/>
      <c r="C32" s="87" t="s">
        <v>42</v>
      </c>
      <c r="D32" s="310" t="s">
        <v>43</v>
      </c>
      <c r="E32" s="311"/>
      <c r="F32" s="245" t="s">
        <v>45</v>
      </c>
      <c r="G32" s="314"/>
      <c r="H32" s="245" t="s">
        <v>46</v>
      </c>
      <c r="I32" s="246"/>
      <c r="J32" s="24"/>
    </row>
    <row r="33" spans="2:10" ht="12.75" customHeight="1" x14ac:dyDescent="0.2">
      <c r="B33" s="9"/>
      <c r="C33" s="64">
        <v>1</v>
      </c>
      <c r="D33" s="312" t="s">
        <v>140</v>
      </c>
      <c r="E33" s="313"/>
      <c r="F33" s="317"/>
      <c r="G33" s="318"/>
      <c r="H33" s="315">
        <f>IFERROR(VLOOKUP(D33,_!I:J,2,FALSE),"")</f>
        <v>0</v>
      </c>
      <c r="I33" s="316"/>
      <c r="J33" s="24"/>
    </row>
    <row r="34" spans="2:10" ht="12.75" customHeight="1" x14ac:dyDescent="0.2">
      <c r="B34" s="9"/>
      <c r="C34" s="64">
        <v>2</v>
      </c>
      <c r="D34" s="312"/>
      <c r="E34" s="313"/>
      <c r="F34" s="317"/>
      <c r="G34" s="318"/>
      <c r="H34" s="315" t="str">
        <f>IFERROR(VLOOKUP(D34,_!I:J,2,FALSE),"")</f>
        <v/>
      </c>
      <c r="I34" s="316"/>
      <c r="J34" s="24"/>
    </row>
    <row r="35" spans="2:10" ht="12.75" customHeight="1" x14ac:dyDescent="0.2">
      <c r="B35" s="9"/>
      <c r="C35" s="64">
        <v>3</v>
      </c>
      <c r="D35" s="312"/>
      <c r="E35" s="313"/>
      <c r="F35" s="317"/>
      <c r="G35" s="318"/>
      <c r="H35" s="315" t="str">
        <f>IFERROR(VLOOKUP(D35,_!I:J,2,FALSE),"")</f>
        <v/>
      </c>
      <c r="I35" s="316"/>
      <c r="J35" s="24"/>
    </row>
    <row r="36" spans="2:10" ht="12.75" customHeight="1" x14ac:dyDescent="0.2">
      <c r="B36" s="9"/>
      <c r="C36" s="64">
        <v>4</v>
      </c>
      <c r="D36" s="312"/>
      <c r="E36" s="313"/>
      <c r="F36" s="317"/>
      <c r="G36" s="318"/>
      <c r="H36" s="315" t="str">
        <f>IFERROR(VLOOKUP(D36,_!I:J,2,FALSE),"")</f>
        <v/>
      </c>
      <c r="I36" s="316"/>
      <c r="J36" s="24"/>
    </row>
    <row r="37" spans="2:10" ht="12.75" customHeight="1" x14ac:dyDescent="0.2">
      <c r="B37" s="9"/>
      <c r="C37" s="64">
        <v>5</v>
      </c>
      <c r="D37" s="312"/>
      <c r="E37" s="313"/>
      <c r="F37" s="317"/>
      <c r="G37" s="318"/>
      <c r="H37" s="315" t="str">
        <f>IFERROR(VLOOKUP(D37,_!I:J,2,FALSE),"")</f>
        <v/>
      </c>
      <c r="I37" s="316"/>
      <c r="J37" s="24"/>
    </row>
    <row r="38" spans="2:10" ht="12.75" customHeight="1" x14ac:dyDescent="0.2">
      <c r="B38" s="9"/>
      <c r="C38" s="64">
        <v>6</v>
      </c>
      <c r="D38" s="312"/>
      <c r="E38" s="313"/>
      <c r="F38" s="317"/>
      <c r="G38" s="318"/>
      <c r="H38" s="315" t="str">
        <f>IFERROR(VLOOKUP(D38,_!I:J,2,FALSE),"")</f>
        <v/>
      </c>
      <c r="I38" s="316"/>
      <c r="J38" s="24"/>
    </row>
    <row r="39" spans="2:10" ht="12.75" customHeight="1" x14ac:dyDescent="0.2">
      <c r="B39" s="9"/>
      <c r="C39" s="64">
        <v>7</v>
      </c>
      <c r="D39" s="312"/>
      <c r="E39" s="313"/>
      <c r="F39" s="317"/>
      <c r="G39" s="318"/>
      <c r="H39" s="315" t="str">
        <f>IFERROR(VLOOKUP(D39,_!I:J,2,FALSE),"")</f>
        <v/>
      </c>
      <c r="I39" s="316"/>
      <c r="J39" s="24"/>
    </row>
    <row r="40" spans="2:10" ht="12.75" customHeight="1" x14ac:dyDescent="0.2">
      <c r="B40" s="9"/>
      <c r="C40" s="64">
        <v>8</v>
      </c>
      <c r="D40" s="312"/>
      <c r="E40" s="313"/>
      <c r="F40" s="317"/>
      <c r="G40" s="318"/>
      <c r="H40" s="173" t="str">
        <f>IFERROR(VLOOKUP(D40,_!I:J,2,FALSE),"")</f>
        <v/>
      </c>
      <c r="I40" s="174"/>
      <c r="J40" s="24"/>
    </row>
    <row r="41" spans="2:10" ht="12.75" customHeight="1" x14ac:dyDescent="0.2">
      <c r="B41" s="9"/>
      <c r="C41" s="320"/>
      <c r="D41" s="320"/>
      <c r="E41" s="320"/>
      <c r="F41" s="320"/>
      <c r="G41" s="320"/>
      <c r="H41" s="320"/>
      <c r="I41" s="320"/>
      <c r="J41" s="24"/>
    </row>
    <row r="42" spans="2:10" x14ac:dyDescent="0.2">
      <c r="B42" s="9"/>
      <c r="C42" s="320"/>
      <c r="D42" s="320"/>
      <c r="E42" s="320"/>
      <c r="F42" s="320"/>
      <c r="G42" s="320"/>
      <c r="H42" s="320"/>
      <c r="I42" s="320"/>
      <c r="J42" s="24"/>
    </row>
    <row r="43" spans="2:10" ht="42.75" customHeight="1" x14ac:dyDescent="0.2">
      <c r="B43" s="9"/>
      <c r="C43" s="85" t="s">
        <v>40</v>
      </c>
      <c r="D43" s="33"/>
      <c r="E43" s="309"/>
      <c r="F43" s="309"/>
      <c r="G43" s="309"/>
      <c r="H43" s="309"/>
      <c r="I43" s="309"/>
      <c r="J43" s="24"/>
    </row>
    <row r="44" spans="2:10" x14ac:dyDescent="0.2">
      <c r="B44" s="9"/>
      <c r="C44" s="3"/>
      <c r="D44" s="33"/>
      <c r="E44" s="33"/>
      <c r="F44" s="86"/>
      <c r="G44" s="86"/>
      <c r="H44" s="86"/>
      <c r="I44" s="86"/>
      <c r="J44" s="24"/>
    </row>
    <row r="45" spans="2:10" ht="13.5" thickBot="1" x14ac:dyDescent="0.25">
      <c r="B45" s="30"/>
      <c r="C45" s="13"/>
      <c r="D45" s="13"/>
      <c r="E45" s="13"/>
      <c r="F45" s="13"/>
      <c r="G45" s="13"/>
      <c r="H45" s="13"/>
      <c r="I45" s="13"/>
      <c r="J45" s="57"/>
    </row>
  </sheetData>
  <mergeCells count="45">
    <mergeCell ref="C41:I42"/>
    <mergeCell ref="E21:I21"/>
    <mergeCell ref="E22:I22"/>
    <mergeCell ref="C10:I10"/>
    <mergeCell ref="C13:D15"/>
    <mergeCell ref="B16:J16"/>
    <mergeCell ref="H24:I24"/>
    <mergeCell ref="F38:G38"/>
    <mergeCell ref="F39:G39"/>
    <mergeCell ref="F40:G40"/>
    <mergeCell ref="E20:I20"/>
    <mergeCell ref="F24:G24"/>
    <mergeCell ref="H33:I33"/>
    <mergeCell ref="H34:I34"/>
    <mergeCell ref="H35:I35"/>
    <mergeCell ref="H36:I36"/>
    <mergeCell ref="C31:I31"/>
    <mergeCell ref="F33:G33"/>
    <mergeCell ref="F34:G34"/>
    <mergeCell ref="F35:G35"/>
    <mergeCell ref="F36:G36"/>
    <mergeCell ref="E43:I43"/>
    <mergeCell ref="D32:E32"/>
    <mergeCell ref="D33:E33"/>
    <mergeCell ref="D34:E34"/>
    <mergeCell ref="D35:E35"/>
    <mergeCell ref="D36:E36"/>
    <mergeCell ref="D37:E37"/>
    <mergeCell ref="D38:E38"/>
    <mergeCell ref="D39:E39"/>
    <mergeCell ref="D40:E40"/>
    <mergeCell ref="F32:G32"/>
    <mergeCell ref="H37:I37"/>
    <mergeCell ref="H38:I38"/>
    <mergeCell ref="H39:I39"/>
    <mergeCell ref="H32:I32"/>
    <mergeCell ref="F37:G37"/>
    <mergeCell ref="C7:I7"/>
    <mergeCell ref="E9:I9"/>
    <mergeCell ref="E11:I15"/>
    <mergeCell ref="E26:I26"/>
    <mergeCell ref="C30:I30"/>
    <mergeCell ref="F27:I29"/>
    <mergeCell ref="E25:I25"/>
    <mergeCell ref="C8:I8"/>
  </mergeCells>
  <dataValidations count="1">
    <dataValidation type="date" allowBlank="1" showInputMessage="1" showErrorMessage="1" errorTitle="Eingabe ungültig" error="Der Erscheinungstermin muss innerhalb der Coupon-Gültigkeit liegen." sqref="F33" xr:uid="{2F169D03-B02C-4476-84AB-293BA4119049}">
      <formula1>E24</formula1>
      <formula2>H24</formula2>
    </dataValidation>
  </dataValidations>
  <pageMargins left="0.78740157499999996" right="0.78740157499999996" top="0.984251969" bottom="0.984251969" header="0.4921259845" footer="0.4921259845"/>
  <pageSetup paperSize="9" scale="76" fitToHeight="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Bitte auswählen" xr:uid="{964D7BAF-888D-4648-983E-6ADC8A063ABA}">
          <x14:formula1>
            <xm:f>_!$I$1:$I$44</xm:f>
          </x14:formula1>
          <xm:sqref>D33:D40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tabColor rgb="FFA5D6E3"/>
  </sheetPr>
  <dimension ref="B1:K56"/>
  <sheetViews>
    <sheetView showGridLines="0" topLeftCell="B1" zoomScaleNormal="100" workbookViewId="0">
      <selection activeCell="C17" sqref="C17:E17"/>
    </sheetView>
  </sheetViews>
  <sheetFormatPr baseColWidth="10" defaultColWidth="11.5703125" defaultRowHeight="12.75" x14ac:dyDescent="0.2"/>
  <cols>
    <col min="1" max="1" width="5" customWidth="1"/>
    <col min="2" max="2" width="4.42578125" customWidth="1"/>
    <col min="3" max="3" width="50.7109375" customWidth="1"/>
    <col min="4" max="4" width="18.7109375" customWidth="1"/>
    <col min="5" max="5" width="21.28515625" customWidth="1"/>
    <col min="6" max="6" width="15.7109375" customWidth="1"/>
    <col min="7" max="7" width="50.7109375" customWidth="1"/>
    <col min="8" max="9" width="18.7109375" customWidth="1"/>
    <col min="10" max="11" width="4.42578125" customWidth="1"/>
  </cols>
  <sheetData>
    <row r="1" spans="2:10" ht="28.35" customHeight="1" thickBot="1" x14ac:dyDescent="0.25"/>
    <row r="2" spans="2:10" x14ac:dyDescent="0.2">
      <c r="B2" s="28"/>
      <c r="C2" s="8"/>
      <c r="D2" s="8"/>
      <c r="E2" s="8"/>
      <c r="F2" s="8"/>
      <c r="G2" s="8"/>
      <c r="H2" s="8"/>
      <c r="I2" s="8"/>
      <c r="J2" s="22"/>
    </row>
    <row r="3" spans="2:10" x14ac:dyDescent="0.2">
      <c r="B3" s="14"/>
      <c r="J3" s="11"/>
    </row>
    <row r="4" spans="2:10" x14ac:dyDescent="0.2">
      <c r="B4" s="14"/>
      <c r="J4" s="11"/>
    </row>
    <row r="5" spans="2:10" x14ac:dyDescent="0.2">
      <c r="B5" s="14"/>
      <c r="J5" s="11"/>
    </row>
    <row r="6" spans="2:10" x14ac:dyDescent="0.2">
      <c r="B6" s="14"/>
      <c r="J6" s="11"/>
    </row>
    <row r="7" spans="2:10" x14ac:dyDescent="0.2">
      <c r="B7" s="14"/>
      <c r="C7" s="152" t="s">
        <v>141</v>
      </c>
      <c r="D7" s="153"/>
      <c r="E7" s="153"/>
      <c r="F7" s="153"/>
      <c r="G7" s="153"/>
      <c r="H7" s="154"/>
      <c r="I7" s="51"/>
      <c r="J7" s="11"/>
    </row>
    <row r="8" spans="2:10" x14ac:dyDescent="0.2">
      <c r="B8" s="14"/>
      <c r="C8" s="155" t="s">
        <v>142</v>
      </c>
      <c r="D8" s="51"/>
      <c r="E8" s="51"/>
      <c r="F8" s="51"/>
      <c r="G8" s="51"/>
      <c r="H8" s="156"/>
      <c r="I8" s="51"/>
      <c r="J8" s="11"/>
    </row>
    <row r="9" spans="2:10" x14ac:dyDescent="0.2">
      <c r="B9" s="14"/>
      <c r="C9" s="155" t="s">
        <v>143</v>
      </c>
      <c r="D9" s="51"/>
      <c r="E9" s="51"/>
      <c r="F9" s="51"/>
      <c r="G9" s="51"/>
      <c r="H9" s="156"/>
      <c r="I9" s="51"/>
      <c r="J9" s="11"/>
    </row>
    <row r="10" spans="2:10" x14ac:dyDescent="0.2">
      <c r="B10" s="14"/>
      <c r="C10" s="155" t="s">
        <v>144</v>
      </c>
      <c r="D10" s="157"/>
      <c r="E10" s="157"/>
      <c r="F10" s="51"/>
      <c r="G10" s="51"/>
      <c r="H10" s="156"/>
      <c r="I10" s="51"/>
      <c r="J10" s="11"/>
    </row>
    <row r="11" spans="2:10" x14ac:dyDescent="0.2">
      <c r="B11" s="14"/>
      <c r="C11" s="155" t="s">
        <v>145</v>
      </c>
      <c r="D11" s="157"/>
      <c r="E11" s="157"/>
      <c r="F11" s="51"/>
      <c r="G11" s="51"/>
      <c r="H11" s="156"/>
      <c r="I11" s="51"/>
      <c r="J11" s="11"/>
    </row>
    <row r="12" spans="2:10" x14ac:dyDescent="0.2">
      <c r="B12" s="14"/>
      <c r="C12" s="155" t="s">
        <v>146</v>
      </c>
      <c r="D12" s="157"/>
      <c r="E12" s="157"/>
      <c r="F12" s="51"/>
      <c r="G12" s="51"/>
      <c r="H12" s="156"/>
      <c r="I12" s="51"/>
      <c r="J12" s="11"/>
    </row>
    <row r="13" spans="2:10" x14ac:dyDescent="0.2">
      <c r="B13" s="14"/>
      <c r="C13" s="155" t="s">
        <v>147</v>
      </c>
      <c r="D13" s="157"/>
      <c r="E13" s="157"/>
      <c r="F13" s="51"/>
      <c r="G13" s="51"/>
      <c r="H13" s="156"/>
      <c r="I13" s="51"/>
      <c r="J13" s="11"/>
    </row>
    <row r="14" spans="2:10" ht="16.5" customHeight="1" x14ac:dyDescent="0.2">
      <c r="B14" s="14"/>
      <c r="C14" s="155" t="s">
        <v>148</v>
      </c>
      <c r="D14" s="51"/>
      <c r="E14" s="51"/>
      <c r="F14" s="51"/>
      <c r="G14" s="51"/>
      <c r="H14" s="156"/>
      <c r="I14" s="51"/>
      <c r="J14" s="11"/>
    </row>
    <row r="15" spans="2:10" ht="16.5" customHeight="1" x14ac:dyDescent="0.2">
      <c r="B15" s="14"/>
      <c r="C15" s="158" t="s">
        <v>149</v>
      </c>
      <c r="D15" s="159"/>
      <c r="E15" s="159"/>
      <c r="F15" s="159"/>
      <c r="G15" s="159"/>
      <c r="H15" s="160"/>
      <c r="I15" s="51"/>
      <c r="J15" s="11"/>
    </row>
    <row r="16" spans="2:10" x14ac:dyDescent="0.2">
      <c r="B16" s="14"/>
      <c r="J16" s="11"/>
    </row>
    <row r="17" spans="2:11" ht="20.25" customHeight="1" x14ac:dyDescent="0.3">
      <c r="B17" s="14"/>
      <c r="C17" s="225" t="s">
        <v>150</v>
      </c>
      <c r="D17" s="225"/>
      <c r="E17" s="225"/>
      <c r="F17" s="27"/>
      <c r="G17" s="161" t="s">
        <v>151</v>
      </c>
      <c r="H17" s="161"/>
      <c r="I17" s="161"/>
      <c r="J17" s="29"/>
      <c r="K17" s="27"/>
    </row>
    <row r="18" spans="2:11" x14ac:dyDescent="0.2">
      <c r="B18" s="14"/>
      <c r="C18" s="90" t="s">
        <v>152</v>
      </c>
      <c r="D18" s="151" t="s">
        <v>153</v>
      </c>
      <c r="E18" s="151" t="s">
        <v>154</v>
      </c>
      <c r="G18" s="90" t="s">
        <v>152</v>
      </c>
      <c r="H18" s="151" t="s">
        <v>153</v>
      </c>
      <c r="I18" s="151" t="s">
        <v>154</v>
      </c>
      <c r="J18" s="11"/>
    </row>
    <row r="19" spans="2:11" x14ac:dyDescent="0.2">
      <c r="B19" s="14"/>
      <c r="C19" s="119"/>
      <c r="D19" s="98"/>
      <c r="E19" s="163" t="b">
        <v>0</v>
      </c>
      <c r="F19" s="97" t="str">
        <f>IF(LEN(D19)&gt;13,"GTIN zu lang",IF(AND(LEN(D19)&lt;8,LEN(D19)&gt;0),"GTIN zu kurz",""))</f>
        <v/>
      </c>
      <c r="G19" s="120"/>
      <c r="H19" s="95"/>
      <c r="I19" s="162" t="b">
        <v>0</v>
      </c>
      <c r="J19" s="11"/>
    </row>
    <row r="20" spans="2:11" x14ac:dyDescent="0.2">
      <c r="B20" s="14"/>
      <c r="C20" s="120"/>
      <c r="D20" s="95"/>
      <c r="E20" s="162" t="b">
        <v>0</v>
      </c>
      <c r="F20" s="97" t="str">
        <f t="shared" ref="F20:F54" si="0">IF(LEN(D20)&gt;13,"GTIN zu lang",IF(AND(LEN(D20)&lt;8,LEN(D20)&gt;0),"GTIN zu kurz",""))</f>
        <v/>
      </c>
      <c r="G20" s="120"/>
      <c r="H20" s="95"/>
      <c r="I20" s="162" t="b">
        <v>0</v>
      </c>
      <c r="J20" s="11"/>
    </row>
    <row r="21" spans="2:11" x14ac:dyDescent="0.2">
      <c r="B21" s="14"/>
      <c r="C21" s="120"/>
      <c r="D21" s="95"/>
      <c r="E21" s="162" t="b">
        <v>0</v>
      </c>
      <c r="F21" s="97" t="str">
        <f t="shared" si="0"/>
        <v/>
      </c>
      <c r="G21" s="120"/>
      <c r="H21" s="95"/>
      <c r="I21" s="162" t="b">
        <v>0</v>
      </c>
      <c r="J21" s="11"/>
    </row>
    <row r="22" spans="2:11" x14ac:dyDescent="0.2">
      <c r="B22" s="14"/>
      <c r="C22" s="120"/>
      <c r="D22" s="95"/>
      <c r="E22" s="162" t="b">
        <v>0</v>
      </c>
      <c r="F22" s="97" t="str">
        <f t="shared" si="0"/>
        <v/>
      </c>
      <c r="G22" s="120"/>
      <c r="H22" s="95"/>
      <c r="I22" s="162" t="b">
        <v>0</v>
      </c>
      <c r="J22" s="11"/>
    </row>
    <row r="23" spans="2:11" x14ac:dyDescent="0.2">
      <c r="B23" s="14"/>
      <c r="C23" s="120"/>
      <c r="D23" s="95"/>
      <c r="E23" s="162" t="b">
        <v>0</v>
      </c>
      <c r="F23" s="97" t="str">
        <f t="shared" si="0"/>
        <v/>
      </c>
      <c r="G23" s="120"/>
      <c r="H23" s="95"/>
      <c r="I23" s="162" t="b">
        <v>0</v>
      </c>
      <c r="J23" s="11"/>
    </row>
    <row r="24" spans="2:11" x14ac:dyDescent="0.2">
      <c r="B24" s="14"/>
      <c r="C24" s="120"/>
      <c r="D24" s="95"/>
      <c r="E24" s="162" t="b">
        <v>0</v>
      </c>
      <c r="F24" s="97" t="str">
        <f t="shared" si="0"/>
        <v/>
      </c>
      <c r="G24" s="120"/>
      <c r="H24" s="95"/>
      <c r="I24" s="162" t="b">
        <v>0</v>
      </c>
      <c r="J24" s="11"/>
    </row>
    <row r="25" spans="2:11" x14ac:dyDescent="0.2">
      <c r="B25" s="14"/>
      <c r="C25" s="120"/>
      <c r="D25" s="95"/>
      <c r="E25" s="162" t="b">
        <v>0</v>
      </c>
      <c r="F25" s="97" t="str">
        <f t="shared" si="0"/>
        <v/>
      </c>
      <c r="G25" s="120"/>
      <c r="H25" s="95"/>
      <c r="I25" s="162" t="b">
        <v>0</v>
      </c>
      <c r="J25" s="11"/>
    </row>
    <row r="26" spans="2:11" x14ac:dyDescent="0.2">
      <c r="B26" s="14"/>
      <c r="C26" s="120"/>
      <c r="D26" s="95"/>
      <c r="E26" s="162" t="b">
        <v>0</v>
      </c>
      <c r="F26" s="97" t="str">
        <f t="shared" si="0"/>
        <v/>
      </c>
      <c r="G26" s="120"/>
      <c r="H26" s="95"/>
      <c r="I26" s="162" t="b">
        <v>0</v>
      </c>
      <c r="J26" s="11"/>
    </row>
    <row r="27" spans="2:11" x14ac:dyDescent="0.2">
      <c r="B27" s="14"/>
      <c r="C27" s="120"/>
      <c r="D27" s="95"/>
      <c r="E27" s="162" t="b">
        <v>0</v>
      </c>
      <c r="F27" s="97" t="str">
        <f t="shared" si="0"/>
        <v/>
      </c>
      <c r="G27" s="121"/>
      <c r="H27" s="96"/>
      <c r="I27" s="163" t="b">
        <v>0</v>
      </c>
      <c r="J27" s="11"/>
    </row>
    <row r="28" spans="2:11" x14ac:dyDescent="0.2">
      <c r="B28" s="14"/>
      <c r="C28" s="120"/>
      <c r="D28" s="95"/>
      <c r="E28" s="162" t="b">
        <v>0</v>
      </c>
      <c r="F28" s="97" t="str">
        <f t="shared" si="0"/>
        <v/>
      </c>
      <c r="G28" s="120"/>
      <c r="H28" s="95"/>
      <c r="I28" s="162" t="b">
        <v>0</v>
      </c>
      <c r="J28" s="11"/>
    </row>
    <row r="29" spans="2:11" x14ac:dyDescent="0.2">
      <c r="B29" s="14"/>
      <c r="C29" s="120"/>
      <c r="D29" s="95"/>
      <c r="E29" s="162" t="b">
        <v>0</v>
      </c>
      <c r="F29" s="97" t="str">
        <f t="shared" si="0"/>
        <v/>
      </c>
      <c r="G29" s="120"/>
      <c r="H29" s="95"/>
      <c r="I29" s="162" t="b">
        <v>0</v>
      </c>
      <c r="J29" s="11"/>
    </row>
    <row r="30" spans="2:11" x14ac:dyDescent="0.2">
      <c r="B30" s="14"/>
      <c r="C30" s="120"/>
      <c r="D30" s="95"/>
      <c r="E30" s="162" t="b">
        <v>0</v>
      </c>
      <c r="F30" s="97" t="str">
        <f t="shared" si="0"/>
        <v/>
      </c>
      <c r="G30" s="120"/>
      <c r="H30" s="95"/>
      <c r="I30" s="162" t="b">
        <v>0</v>
      </c>
      <c r="J30" s="11"/>
    </row>
    <row r="31" spans="2:11" x14ac:dyDescent="0.2">
      <c r="B31" s="14"/>
      <c r="C31" s="120"/>
      <c r="D31" s="95"/>
      <c r="E31" s="162" t="b">
        <v>0</v>
      </c>
      <c r="F31" s="97" t="str">
        <f t="shared" si="0"/>
        <v/>
      </c>
      <c r="G31" s="120"/>
      <c r="H31" s="95"/>
      <c r="I31" s="162" t="b">
        <v>0</v>
      </c>
      <c r="J31" s="11"/>
    </row>
    <row r="32" spans="2:11" x14ac:dyDescent="0.2">
      <c r="B32" s="14"/>
      <c r="C32" s="120"/>
      <c r="D32" s="95"/>
      <c r="E32" s="162" t="b">
        <v>0</v>
      </c>
      <c r="F32" s="97" t="str">
        <f t="shared" si="0"/>
        <v/>
      </c>
      <c r="G32" s="120"/>
      <c r="H32" s="95"/>
      <c r="I32" s="162" t="b">
        <v>0</v>
      </c>
      <c r="J32" s="11"/>
    </row>
    <row r="33" spans="2:10" x14ac:dyDescent="0.2">
      <c r="B33" s="14"/>
      <c r="C33" s="120"/>
      <c r="D33" s="95"/>
      <c r="E33" s="162" t="b">
        <v>0</v>
      </c>
      <c r="F33" s="97" t="str">
        <f t="shared" si="0"/>
        <v/>
      </c>
      <c r="G33" s="120"/>
      <c r="H33" s="95"/>
      <c r="I33" s="162" t="b">
        <v>0</v>
      </c>
      <c r="J33" s="11"/>
    </row>
    <row r="34" spans="2:10" x14ac:dyDescent="0.2">
      <c r="B34" s="14"/>
      <c r="C34" s="120"/>
      <c r="D34" s="95"/>
      <c r="E34" s="162" t="b">
        <v>0</v>
      </c>
      <c r="F34" s="97" t="str">
        <f t="shared" si="0"/>
        <v/>
      </c>
      <c r="G34" s="120"/>
      <c r="H34" s="95"/>
      <c r="I34" s="162" t="b">
        <v>0</v>
      </c>
      <c r="J34" s="11"/>
    </row>
    <row r="35" spans="2:10" x14ac:dyDescent="0.2">
      <c r="B35" s="14"/>
      <c r="C35" s="120"/>
      <c r="D35" s="95"/>
      <c r="E35" s="162" t="b">
        <v>0</v>
      </c>
      <c r="F35" s="97" t="str">
        <f t="shared" si="0"/>
        <v/>
      </c>
      <c r="G35" s="120"/>
      <c r="H35" s="95"/>
      <c r="I35" s="162" t="b">
        <v>0</v>
      </c>
      <c r="J35" s="11"/>
    </row>
    <row r="36" spans="2:10" x14ac:dyDescent="0.2">
      <c r="B36" s="14"/>
      <c r="C36" s="120"/>
      <c r="D36" s="95"/>
      <c r="E36" s="162" t="b">
        <v>0</v>
      </c>
      <c r="F36" s="97" t="str">
        <f t="shared" si="0"/>
        <v/>
      </c>
      <c r="G36" s="120"/>
      <c r="H36" s="95"/>
      <c r="I36" s="162" t="b">
        <v>0</v>
      </c>
      <c r="J36" s="11"/>
    </row>
    <row r="37" spans="2:10" x14ac:dyDescent="0.2">
      <c r="B37" s="14"/>
      <c r="C37" s="120"/>
      <c r="D37" s="95"/>
      <c r="E37" s="162" t="b">
        <v>0</v>
      </c>
      <c r="F37" s="97" t="str">
        <f t="shared" si="0"/>
        <v/>
      </c>
      <c r="G37" s="120"/>
      <c r="H37" s="95"/>
      <c r="I37" s="162" t="b">
        <v>0</v>
      </c>
      <c r="J37" s="11"/>
    </row>
    <row r="38" spans="2:10" x14ac:dyDescent="0.2">
      <c r="B38" s="14"/>
      <c r="C38" s="120"/>
      <c r="D38" s="95"/>
      <c r="E38" s="162" t="b">
        <v>0</v>
      </c>
      <c r="F38" s="97" t="str">
        <f t="shared" si="0"/>
        <v/>
      </c>
      <c r="G38" s="120"/>
      <c r="H38" s="95"/>
      <c r="I38" s="162" t="b">
        <v>0</v>
      </c>
      <c r="J38" s="11"/>
    </row>
    <row r="39" spans="2:10" x14ac:dyDescent="0.2">
      <c r="B39" s="14"/>
      <c r="C39" s="120"/>
      <c r="D39" s="95"/>
      <c r="E39" s="162" t="b">
        <v>0</v>
      </c>
      <c r="F39" s="97" t="str">
        <f t="shared" si="0"/>
        <v/>
      </c>
      <c r="G39" s="120"/>
      <c r="H39" s="95"/>
      <c r="I39" s="162" t="b">
        <v>0</v>
      </c>
      <c r="J39" s="11"/>
    </row>
    <row r="40" spans="2:10" x14ac:dyDescent="0.2">
      <c r="B40" s="14"/>
      <c r="C40" s="120"/>
      <c r="D40" s="95"/>
      <c r="E40" s="162" t="b">
        <v>0</v>
      </c>
      <c r="F40" s="97" t="str">
        <f t="shared" si="0"/>
        <v/>
      </c>
      <c r="G40" s="120"/>
      <c r="H40" s="95"/>
      <c r="I40" s="162" t="b">
        <v>0</v>
      </c>
      <c r="J40" s="11"/>
    </row>
    <row r="41" spans="2:10" x14ac:dyDescent="0.2">
      <c r="B41" s="14"/>
      <c r="C41" s="120"/>
      <c r="D41" s="95"/>
      <c r="E41" s="162" t="b">
        <v>0</v>
      </c>
      <c r="F41" s="97" t="str">
        <f t="shared" si="0"/>
        <v/>
      </c>
      <c r="G41" s="120"/>
      <c r="H41" s="95"/>
      <c r="I41" s="162" t="b">
        <v>0</v>
      </c>
      <c r="J41" s="11"/>
    </row>
    <row r="42" spans="2:10" x14ac:dyDescent="0.2">
      <c r="B42" s="14"/>
      <c r="C42" s="120"/>
      <c r="D42" s="95"/>
      <c r="E42" s="162" t="b">
        <v>0</v>
      </c>
      <c r="F42" s="97" t="str">
        <f t="shared" si="0"/>
        <v/>
      </c>
      <c r="G42" s="120"/>
      <c r="H42" s="95"/>
      <c r="I42" s="162" t="b">
        <v>0</v>
      </c>
      <c r="J42" s="11"/>
    </row>
    <row r="43" spans="2:10" x14ac:dyDescent="0.2">
      <c r="B43" s="14"/>
      <c r="C43" s="120"/>
      <c r="D43" s="95"/>
      <c r="E43" s="162" t="b">
        <v>0</v>
      </c>
      <c r="F43" s="97" t="str">
        <f t="shared" si="0"/>
        <v/>
      </c>
      <c r="G43" s="120"/>
      <c r="H43" s="95"/>
      <c r="I43" s="162" t="b">
        <v>0</v>
      </c>
      <c r="J43" s="11"/>
    </row>
    <row r="44" spans="2:10" x14ac:dyDescent="0.2">
      <c r="B44" s="14"/>
      <c r="C44" s="120"/>
      <c r="D44" s="95"/>
      <c r="E44" s="162" t="b">
        <v>0</v>
      </c>
      <c r="F44" s="97" t="str">
        <f t="shared" si="0"/>
        <v/>
      </c>
      <c r="G44" s="120"/>
      <c r="H44" s="95"/>
      <c r="I44" s="162" t="b">
        <v>0</v>
      </c>
      <c r="J44" s="11"/>
    </row>
    <row r="45" spans="2:10" x14ac:dyDescent="0.2">
      <c r="B45" s="14"/>
      <c r="C45" s="120"/>
      <c r="D45" s="95"/>
      <c r="E45" s="162" t="b">
        <v>0</v>
      </c>
      <c r="F45" s="97" t="str">
        <f t="shared" si="0"/>
        <v/>
      </c>
      <c r="G45" s="120"/>
      <c r="H45" s="95"/>
      <c r="I45" s="162" t="b">
        <v>0</v>
      </c>
      <c r="J45" s="11"/>
    </row>
    <row r="46" spans="2:10" x14ac:dyDescent="0.2">
      <c r="B46" s="14"/>
      <c r="C46" s="120"/>
      <c r="D46" s="95"/>
      <c r="E46" s="162" t="b">
        <v>0</v>
      </c>
      <c r="F46" s="97" t="str">
        <f t="shared" si="0"/>
        <v/>
      </c>
      <c r="G46" s="120"/>
      <c r="H46" s="95"/>
      <c r="I46" s="162" t="b">
        <v>0</v>
      </c>
      <c r="J46" s="11"/>
    </row>
    <row r="47" spans="2:10" x14ac:dyDescent="0.2">
      <c r="B47" s="14"/>
      <c r="C47" s="120"/>
      <c r="D47" s="95"/>
      <c r="E47" s="162" t="b">
        <v>0</v>
      </c>
      <c r="F47" s="97" t="str">
        <f t="shared" si="0"/>
        <v/>
      </c>
      <c r="G47" s="120"/>
      <c r="H47" s="95"/>
      <c r="I47" s="162" t="b">
        <v>0</v>
      </c>
      <c r="J47" s="11"/>
    </row>
    <row r="48" spans="2:10" x14ac:dyDescent="0.2">
      <c r="B48" s="14"/>
      <c r="C48" s="120"/>
      <c r="D48" s="95"/>
      <c r="E48" s="162" t="b">
        <v>0</v>
      </c>
      <c r="F48" s="97" t="str">
        <f t="shared" si="0"/>
        <v/>
      </c>
      <c r="G48" s="120"/>
      <c r="H48" s="95"/>
      <c r="I48" s="162" t="b">
        <v>0</v>
      </c>
      <c r="J48" s="11"/>
    </row>
    <row r="49" spans="2:10" x14ac:dyDescent="0.2">
      <c r="B49" s="14"/>
      <c r="C49" s="120"/>
      <c r="D49" s="95"/>
      <c r="E49" s="162" t="b">
        <v>0</v>
      </c>
      <c r="F49" s="97" t="str">
        <f t="shared" si="0"/>
        <v/>
      </c>
      <c r="G49" s="120"/>
      <c r="H49" s="95"/>
      <c r="I49" s="162" t="b">
        <v>0</v>
      </c>
      <c r="J49" s="11"/>
    </row>
    <row r="50" spans="2:10" x14ac:dyDescent="0.2">
      <c r="B50" s="14"/>
      <c r="C50" s="120"/>
      <c r="D50" s="95"/>
      <c r="E50" s="162" t="b">
        <v>0</v>
      </c>
      <c r="F50" s="97" t="str">
        <f t="shared" si="0"/>
        <v/>
      </c>
      <c r="G50" s="120"/>
      <c r="H50" s="95"/>
      <c r="I50" s="162" t="b">
        <v>0</v>
      </c>
      <c r="J50" s="11"/>
    </row>
    <row r="51" spans="2:10" x14ac:dyDescent="0.2">
      <c r="B51" s="14"/>
      <c r="C51" s="120"/>
      <c r="D51" s="95"/>
      <c r="E51" s="162" t="b">
        <v>0</v>
      </c>
      <c r="F51" s="97" t="str">
        <f t="shared" si="0"/>
        <v/>
      </c>
      <c r="G51" s="120"/>
      <c r="H51" s="95"/>
      <c r="I51" s="162" t="b">
        <v>0</v>
      </c>
      <c r="J51" s="11"/>
    </row>
    <row r="52" spans="2:10" x14ac:dyDescent="0.2">
      <c r="B52" s="14"/>
      <c r="C52" s="120"/>
      <c r="D52" s="95"/>
      <c r="E52" s="162" t="b">
        <v>0</v>
      </c>
      <c r="F52" s="97" t="str">
        <f t="shared" si="0"/>
        <v/>
      </c>
      <c r="G52" s="120"/>
      <c r="H52" s="95"/>
      <c r="I52" s="162" t="b">
        <v>0</v>
      </c>
      <c r="J52" s="11"/>
    </row>
    <row r="53" spans="2:10" x14ac:dyDescent="0.2">
      <c r="B53" s="14"/>
      <c r="C53" s="120"/>
      <c r="D53" s="95"/>
      <c r="E53" s="162" t="b">
        <v>0</v>
      </c>
      <c r="F53" s="97" t="str">
        <f t="shared" si="0"/>
        <v/>
      </c>
      <c r="G53" s="120"/>
      <c r="H53" s="95"/>
      <c r="I53" s="162" t="b">
        <v>0</v>
      </c>
      <c r="J53" s="11"/>
    </row>
    <row r="54" spans="2:10" x14ac:dyDescent="0.2">
      <c r="B54" s="14"/>
      <c r="C54" s="120"/>
      <c r="D54" s="95"/>
      <c r="E54" s="162" t="b">
        <v>0</v>
      </c>
      <c r="F54" s="97" t="str">
        <f t="shared" si="0"/>
        <v/>
      </c>
      <c r="G54" s="120"/>
      <c r="H54" s="95"/>
      <c r="I54" s="162" t="b">
        <v>0</v>
      </c>
      <c r="J54" s="11"/>
    </row>
    <row r="55" spans="2:10" ht="13.5" thickBot="1" x14ac:dyDescent="0.25">
      <c r="B55" s="12"/>
      <c r="C55" s="15"/>
      <c r="D55" s="15"/>
      <c r="E55" s="15"/>
      <c r="F55" s="15"/>
      <c r="G55" s="15"/>
      <c r="H55" s="15"/>
      <c r="I55" s="15"/>
      <c r="J55" s="16"/>
    </row>
    <row r="56" spans="2:10" ht="20.25" customHeight="1" x14ac:dyDescent="0.3">
      <c r="F56" s="27"/>
    </row>
  </sheetData>
  <autoFilter ref="E18:E56" xr:uid="{00000000-0001-0000-0200-000000000000}"/>
  <mergeCells count="1">
    <mergeCell ref="C17:E17"/>
  </mergeCells>
  <phoneticPr fontId="16" type="noConversion"/>
  <pageMargins left="0.7" right="0.7" top="0.78740157499999996" bottom="0.78740157499999996" header="0.3" footer="0.3"/>
  <pageSetup paperSize="9" scale="83" orientation="portrait"/>
  <colBreaks count="2" manualBreakCount="2">
    <brk id="5" max="1048575" man="1"/>
    <brk id="10" max="1048575" man="1"/>
  </colBreaks>
  <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tabColor rgb="FFA5D6E3"/>
    <pageSetUpPr fitToPage="1"/>
  </sheetPr>
  <dimension ref="C1:J83"/>
  <sheetViews>
    <sheetView showGridLines="0" zoomScaleNormal="100" workbookViewId="0">
      <pane ySplit="10" topLeftCell="A11" activePane="bottomLeft" state="frozen"/>
      <selection pane="bottomLeft" activeCell="C9" sqref="C9:C10"/>
    </sheetView>
  </sheetViews>
  <sheetFormatPr baseColWidth="10" defaultColWidth="10.7109375" defaultRowHeight="12.75" x14ac:dyDescent="0.2"/>
  <cols>
    <col min="1" max="2" width="5" customWidth="1"/>
    <col min="3" max="3" width="40.28515625" customWidth="1"/>
    <col min="4" max="4" width="19.42578125" customWidth="1"/>
    <col min="5" max="5" width="20.28515625" customWidth="1"/>
    <col min="6" max="6" width="10" customWidth="1"/>
    <col min="7" max="7" width="38.42578125" customWidth="1"/>
    <col min="8" max="8" width="10.7109375" hidden="1" customWidth="1"/>
  </cols>
  <sheetData>
    <row r="1" spans="3:10" ht="27.75" customHeight="1" x14ac:dyDescent="0.4">
      <c r="C1" s="19"/>
    </row>
    <row r="2" spans="3:10" ht="15" customHeight="1" x14ac:dyDescent="0.4">
      <c r="C2" s="19"/>
      <c r="F2" s="17"/>
    </row>
    <row r="3" spans="3:10" ht="15" customHeight="1" x14ac:dyDescent="0.4">
      <c r="C3" s="19"/>
      <c r="F3" s="17"/>
      <c r="G3" s="17"/>
    </row>
    <row r="4" spans="3:10" ht="15" customHeight="1" x14ac:dyDescent="0.25">
      <c r="D4" s="20"/>
      <c r="E4" s="18"/>
    </row>
    <row r="5" spans="3:10" ht="15" customHeight="1" x14ac:dyDescent="0.25">
      <c r="D5" s="20"/>
      <c r="E5" s="18"/>
    </row>
    <row r="6" spans="3:10" ht="15" customHeight="1" x14ac:dyDescent="0.25">
      <c r="D6" s="20"/>
      <c r="E6" s="18"/>
    </row>
    <row r="7" spans="3:10" ht="18" x14ac:dyDescent="0.2">
      <c r="C7" s="21" t="s">
        <v>155</v>
      </c>
    </row>
    <row r="8" spans="3:10" ht="18" x14ac:dyDescent="0.2">
      <c r="C8" s="21"/>
    </row>
    <row r="9" spans="3:10" x14ac:dyDescent="0.2">
      <c r="C9" s="216" t="s">
        <v>6</v>
      </c>
      <c r="D9" s="216" t="s">
        <v>156</v>
      </c>
      <c r="E9" s="216" t="s">
        <v>157</v>
      </c>
      <c r="F9" s="216" t="s">
        <v>158</v>
      </c>
      <c r="G9" s="216" t="s">
        <v>159</v>
      </c>
    </row>
    <row r="10" spans="3:10" x14ac:dyDescent="0.2">
      <c r="C10" s="216"/>
      <c r="D10" s="216"/>
      <c r="E10" s="216"/>
      <c r="F10" s="216"/>
      <c r="G10" s="216"/>
    </row>
    <row r="11" spans="3:10" ht="25.5" customHeight="1" x14ac:dyDescent="0.2">
      <c r="C11" s="195" t="s">
        <v>160</v>
      </c>
      <c r="D11" s="26"/>
      <c r="E11" s="26"/>
      <c r="F11" s="26"/>
      <c r="G11" s="26"/>
    </row>
    <row r="12" spans="3:10" ht="42.6" customHeight="1" x14ac:dyDescent="0.2">
      <c r="C12" s="99" t="s">
        <v>161</v>
      </c>
      <c r="D12" s="196" t="s">
        <v>162</v>
      </c>
      <c r="E12" s="197"/>
      <c r="F12" s="198" t="s">
        <v>114</v>
      </c>
      <c r="G12" s="102"/>
      <c r="H12">
        <f>IF(F12="Ja",1,0)</f>
        <v>0</v>
      </c>
      <c r="I12" s="217"/>
      <c r="J12" s="217"/>
    </row>
    <row r="13" spans="3:10" ht="42.6" customHeight="1" x14ac:dyDescent="0.2">
      <c r="C13" s="99" t="s">
        <v>163</v>
      </c>
      <c r="D13" s="196" t="s">
        <v>164</v>
      </c>
      <c r="E13" s="199"/>
      <c r="F13" s="198" t="s">
        <v>114</v>
      </c>
      <c r="G13" s="102"/>
      <c r="H13">
        <f t="shared" ref="H13:H22" si="0">IF(F13="Ja",1,0)</f>
        <v>0</v>
      </c>
      <c r="I13" s="217"/>
      <c r="J13" s="217"/>
    </row>
    <row r="14" spans="3:10" ht="42.6" customHeight="1" x14ac:dyDescent="0.2">
      <c r="C14" s="164" t="s">
        <v>165</v>
      </c>
      <c r="D14" s="100" t="s">
        <v>166</v>
      </c>
      <c r="E14" s="32"/>
      <c r="F14" s="198" t="s">
        <v>114</v>
      </c>
      <c r="G14" s="102"/>
      <c r="H14">
        <f t="shared" si="0"/>
        <v>0</v>
      </c>
      <c r="I14" s="217"/>
      <c r="J14" s="217"/>
    </row>
    <row r="15" spans="3:10" ht="42.6" customHeight="1" x14ac:dyDescent="0.2">
      <c r="C15" s="164" t="s">
        <v>165</v>
      </c>
      <c r="D15" s="100" t="s">
        <v>167</v>
      </c>
      <c r="E15" s="32"/>
      <c r="F15" s="198" t="s">
        <v>114</v>
      </c>
      <c r="G15" s="102"/>
      <c r="H15">
        <f t="shared" si="0"/>
        <v>0</v>
      </c>
    </row>
    <row r="16" spans="3:10" ht="42.6" customHeight="1" x14ac:dyDescent="0.2">
      <c r="C16" s="164" t="s">
        <v>165</v>
      </c>
      <c r="D16" s="100" t="s">
        <v>168</v>
      </c>
      <c r="E16" s="147"/>
      <c r="F16" s="198" t="s">
        <v>114</v>
      </c>
      <c r="G16" s="102"/>
      <c r="H16">
        <f t="shared" si="0"/>
        <v>0</v>
      </c>
    </row>
    <row r="17" spans="3:8" ht="42.6" customHeight="1" x14ac:dyDescent="0.2">
      <c r="C17" s="164" t="s">
        <v>169</v>
      </c>
      <c r="D17" s="100" t="s">
        <v>170</v>
      </c>
      <c r="E17" s="32"/>
      <c r="F17" s="198" t="s">
        <v>114</v>
      </c>
      <c r="G17" s="102"/>
      <c r="H17">
        <f>IF(F17="Ja",1,0)</f>
        <v>0</v>
      </c>
    </row>
    <row r="18" spans="3:8" ht="42.6" customHeight="1" x14ac:dyDescent="0.2">
      <c r="C18" s="164" t="s">
        <v>169</v>
      </c>
      <c r="D18" s="100" t="s">
        <v>166</v>
      </c>
      <c r="E18" s="32"/>
      <c r="F18" s="198" t="s">
        <v>114</v>
      </c>
      <c r="G18" s="102"/>
      <c r="H18">
        <f t="shared" si="0"/>
        <v>0</v>
      </c>
    </row>
    <row r="19" spans="3:8" ht="42.6" customHeight="1" x14ac:dyDescent="0.2">
      <c r="C19" s="164" t="s">
        <v>169</v>
      </c>
      <c r="D19" s="100" t="s">
        <v>168</v>
      </c>
      <c r="E19" s="147"/>
      <c r="F19" s="198" t="s">
        <v>114</v>
      </c>
      <c r="G19" s="102"/>
      <c r="H19">
        <f t="shared" si="0"/>
        <v>0</v>
      </c>
    </row>
    <row r="20" spans="3:8" ht="42" customHeight="1" x14ac:dyDescent="0.2">
      <c r="C20" s="200" t="s">
        <v>171</v>
      </c>
      <c r="D20" s="145" t="s">
        <v>172</v>
      </c>
      <c r="E20" s="201"/>
      <c r="F20" s="146" t="s">
        <v>114</v>
      </c>
      <c r="G20" s="202" t="s">
        <v>173</v>
      </c>
      <c r="H20">
        <f t="shared" si="0"/>
        <v>0</v>
      </c>
    </row>
    <row r="21" spans="3:8" ht="42" customHeight="1" x14ac:dyDescent="0.2">
      <c r="C21" s="200" t="s">
        <v>171</v>
      </c>
      <c r="D21" s="145" t="s">
        <v>174</v>
      </c>
      <c r="E21" s="147"/>
      <c r="F21" s="146" t="s">
        <v>114</v>
      </c>
      <c r="G21" s="202" t="s">
        <v>175</v>
      </c>
      <c r="H21">
        <f t="shared" si="0"/>
        <v>0</v>
      </c>
    </row>
    <row r="22" spans="3:8" ht="42" customHeight="1" x14ac:dyDescent="0.2">
      <c r="C22" s="200" t="s">
        <v>171</v>
      </c>
      <c r="D22" s="145" t="s">
        <v>176</v>
      </c>
      <c r="E22" s="147"/>
      <c r="F22" s="146" t="s">
        <v>114</v>
      </c>
      <c r="G22" s="202" t="s">
        <v>177</v>
      </c>
      <c r="H22">
        <f t="shared" si="0"/>
        <v>0</v>
      </c>
    </row>
    <row r="23" spans="3:8" ht="42.6" customHeight="1" x14ac:dyDescent="0.2">
      <c r="C23" s="99" t="s">
        <v>178</v>
      </c>
      <c r="D23" s="100" t="s">
        <v>66</v>
      </c>
      <c r="E23" s="32"/>
      <c r="F23" s="198" t="s">
        <v>114</v>
      </c>
      <c r="G23" s="102"/>
      <c r="H23">
        <f>IF(F23="Ja",2,0)</f>
        <v>0</v>
      </c>
    </row>
    <row r="24" spans="3:8" ht="42.6" customHeight="1" x14ac:dyDescent="0.2">
      <c r="C24" s="164" t="s">
        <v>179</v>
      </c>
      <c r="D24" s="100" t="s">
        <v>180</v>
      </c>
      <c r="E24" s="32"/>
      <c r="F24" s="198" t="s">
        <v>114</v>
      </c>
      <c r="G24" s="102"/>
      <c r="H24">
        <f>IF(OR(F24="Ja",F25="Ja",F26="Ja")=TRUE,1,0)</f>
        <v>0</v>
      </c>
    </row>
    <row r="25" spans="3:8" ht="42.6" customHeight="1" x14ac:dyDescent="0.2">
      <c r="C25" s="164" t="s">
        <v>179</v>
      </c>
      <c r="D25" s="100" t="s">
        <v>181</v>
      </c>
      <c r="E25" s="32"/>
      <c r="F25" s="198" t="s">
        <v>114</v>
      </c>
      <c r="G25" s="102"/>
    </row>
    <row r="26" spans="3:8" ht="42.6" customHeight="1" x14ac:dyDescent="0.2">
      <c r="C26" s="164" t="s">
        <v>179</v>
      </c>
      <c r="D26" s="100" t="s">
        <v>182</v>
      </c>
      <c r="E26" s="32"/>
      <c r="F26" s="198" t="s">
        <v>114</v>
      </c>
      <c r="G26" s="102"/>
    </row>
    <row r="27" spans="3:8" ht="42.6" customHeight="1" x14ac:dyDescent="0.2">
      <c r="C27" s="164" t="s">
        <v>67</v>
      </c>
      <c r="D27" s="100" t="s">
        <v>183</v>
      </c>
      <c r="E27" s="32"/>
      <c r="F27" s="198" t="s">
        <v>114</v>
      </c>
      <c r="G27" s="102"/>
      <c r="H27">
        <f>IF(OR(F28="Ja",F29="Ja",F30="Ja",F27="Ja",F71="Ja")=TRUE,1,0)</f>
        <v>0</v>
      </c>
    </row>
    <row r="28" spans="3:8" ht="42.6" customHeight="1" x14ac:dyDescent="0.2">
      <c r="C28" s="164" t="s">
        <v>67</v>
      </c>
      <c r="D28" s="100" t="s">
        <v>181</v>
      </c>
      <c r="E28" s="32"/>
      <c r="F28" s="198" t="s">
        <v>114</v>
      </c>
      <c r="G28" s="102"/>
    </row>
    <row r="29" spans="3:8" ht="42.6" customHeight="1" x14ac:dyDescent="0.2">
      <c r="C29" s="164" t="s">
        <v>67</v>
      </c>
      <c r="D29" s="100" t="s">
        <v>182</v>
      </c>
      <c r="E29" s="32"/>
      <c r="F29" s="198" t="s">
        <v>114</v>
      </c>
      <c r="G29" s="102"/>
    </row>
    <row r="30" spans="3:8" ht="42.6" customHeight="1" x14ac:dyDescent="0.2">
      <c r="C30" s="164" t="s">
        <v>67</v>
      </c>
      <c r="D30" s="100" t="s">
        <v>184</v>
      </c>
      <c r="E30" s="32"/>
      <c r="F30" s="198" t="s">
        <v>114</v>
      </c>
      <c r="G30" s="102"/>
    </row>
    <row r="31" spans="3:8" ht="42.6" customHeight="1" x14ac:dyDescent="0.2">
      <c r="C31" s="164" t="s">
        <v>63</v>
      </c>
      <c r="D31" s="100" t="s">
        <v>183</v>
      </c>
      <c r="E31" s="32"/>
      <c r="F31" s="198" t="s">
        <v>114</v>
      </c>
      <c r="G31" s="102"/>
      <c r="H31">
        <f>IF(OR(F32="Ja",F33="Ja",F31="Ja")=TRUE,1,0)</f>
        <v>0</v>
      </c>
    </row>
    <row r="32" spans="3:8" ht="42.6" customHeight="1" x14ac:dyDescent="0.2">
      <c r="C32" s="164" t="s">
        <v>63</v>
      </c>
      <c r="D32" s="100" t="s">
        <v>181</v>
      </c>
      <c r="E32" s="32"/>
      <c r="F32" s="198" t="s">
        <v>114</v>
      </c>
      <c r="G32" s="102"/>
    </row>
    <row r="33" spans="3:8" ht="42.6" customHeight="1" x14ac:dyDescent="0.2">
      <c r="C33" s="164" t="s">
        <v>63</v>
      </c>
      <c r="D33" s="100" t="s">
        <v>182</v>
      </c>
      <c r="E33" s="32"/>
      <c r="F33" s="198" t="s">
        <v>114</v>
      </c>
      <c r="G33" s="102"/>
    </row>
    <row r="34" spans="3:8" ht="42.6" customHeight="1" x14ac:dyDescent="0.2">
      <c r="C34" s="164" t="s">
        <v>137</v>
      </c>
      <c r="D34" s="100" t="s">
        <v>183</v>
      </c>
      <c r="E34" s="32"/>
      <c r="F34" s="198" t="s">
        <v>114</v>
      </c>
      <c r="G34" s="102"/>
      <c r="H34">
        <f>IF(OR(F34="Ja",F35="Ja",F36="Ja",F72="Ja")=TRUE,1,0)</f>
        <v>0</v>
      </c>
    </row>
    <row r="35" spans="3:8" ht="42.6" customHeight="1" x14ac:dyDescent="0.2">
      <c r="C35" s="164" t="s">
        <v>137</v>
      </c>
      <c r="D35" s="100" t="s">
        <v>181</v>
      </c>
      <c r="E35" s="32"/>
      <c r="F35" s="198" t="s">
        <v>114</v>
      </c>
      <c r="G35" s="102"/>
    </row>
    <row r="36" spans="3:8" ht="42.6" customHeight="1" x14ac:dyDescent="0.2">
      <c r="C36" s="164" t="s">
        <v>137</v>
      </c>
      <c r="D36" s="100" t="s">
        <v>182</v>
      </c>
      <c r="E36" s="32"/>
      <c r="F36" s="198" t="s">
        <v>114</v>
      </c>
      <c r="G36" s="102"/>
    </row>
    <row r="37" spans="3:8" ht="42.6" customHeight="1" x14ac:dyDescent="0.2">
      <c r="C37" s="164" t="s">
        <v>71</v>
      </c>
      <c r="D37" s="100" t="s">
        <v>183</v>
      </c>
      <c r="E37" s="32"/>
      <c r="F37" s="198" t="s">
        <v>114</v>
      </c>
      <c r="G37" s="102"/>
      <c r="H37">
        <f>IF(OR(F38="Ja",F39="Ja",F37="Ja",F80="Ja")=TRUE,1,0)</f>
        <v>0</v>
      </c>
    </row>
    <row r="38" spans="3:8" ht="42.6" customHeight="1" x14ac:dyDescent="0.2">
      <c r="C38" s="164" t="s">
        <v>71</v>
      </c>
      <c r="D38" s="100" t="s">
        <v>181</v>
      </c>
      <c r="E38" s="32"/>
      <c r="F38" s="198" t="s">
        <v>114</v>
      </c>
      <c r="G38" s="102"/>
    </row>
    <row r="39" spans="3:8" ht="42.6" customHeight="1" x14ac:dyDescent="0.2">
      <c r="C39" s="164" t="s">
        <v>71</v>
      </c>
      <c r="D39" s="100" t="s">
        <v>182</v>
      </c>
      <c r="E39" s="32"/>
      <c r="F39" s="198" t="s">
        <v>114</v>
      </c>
      <c r="G39" s="102"/>
    </row>
    <row r="40" spans="3:8" ht="42.6" customHeight="1" x14ac:dyDescent="0.2">
      <c r="C40" s="164" t="s">
        <v>75</v>
      </c>
      <c r="D40" s="100" t="s">
        <v>183</v>
      </c>
      <c r="E40" s="32"/>
      <c r="F40" s="198" t="s">
        <v>114</v>
      </c>
      <c r="G40" s="102"/>
      <c r="H40">
        <f>IF(OR(F41="Ja",F42="Ja",F40="Ja")=TRUE,1,0)</f>
        <v>0</v>
      </c>
    </row>
    <row r="41" spans="3:8" ht="42.6" customHeight="1" x14ac:dyDescent="0.2">
      <c r="C41" s="164" t="s">
        <v>75</v>
      </c>
      <c r="D41" s="100" t="s">
        <v>181</v>
      </c>
      <c r="E41" s="32"/>
      <c r="F41" s="198" t="s">
        <v>114</v>
      </c>
      <c r="G41" s="102"/>
    </row>
    <row r="42" spans="3:8" ht="42.6" customHeight="1" x14ac:dyDescent="0.2">
      <c r="C42" s="164" t="s">
        <v>75</v>
      </c>
      <c r="D42" s="100" t="s">
        <v>182</v>
      </c>
      <c r="E42" s="32"/>
      <c r="F42" s="198" t="s">
        <v>114</v>
      </c>
      <c r="G42" s="102"/>
    </row>
    <row r="43" spans="3:8" ht="42.6" customHeight="1" x14ac:dyDescent="0.2">
      <c r="C43" s="164" t="s">
        <v>73</v>
      </c>
      <c r="D43" s="100" t="s">
        <v>183</v>
      </c>
      <c r="E43" s="32"/>
      <c r="F43" s="198" t="s">
        <v>114</v>
      </c>
      <c r="G43" s="102"/>
      <c r="H43">
        <f>IF(OR(F44="Ja",F45="Ja",F43="Ja")=TRUE,1,0)</f>
        <v>0</v>
      </c>
    </row>
    <row r="44" spans="3:8" ht="42.6" customHeight="1" x14ac:dyDescent="0.2">
      <c r="C44" s="164" t="s">
        <v>73</v>
      </c>
      <c r="D44" s="100" t="s">
        <v>181</v>
      </c>
      <c r="E44" s="32"/>
      <c r="F44" s="198" t="s">
        <v>114</v>
      </c>
      <c r="G44" s="102"/>
    </row>
    <row r="45" spans="3:8" ht="42.6" customHeight="1" x14ac:dyDescent="0.2">
      <c r="C45" s="164" t="s">
        <v>73</v>
      </c>
      <c r="D45" s="100" t="s">
        <v>182</v>
      </c>
      <c r="E45" s="32"/>
      <c r="F45" s="198" t="s">
        <v>114</v>
      </c>
      <c r="G45" s="102"/>
    </row>
    <row r="46" spans="3:8" ht="42.6" customHeight="1" x14ac:dyDescent="0.2">
      <c r="C46" s="99" t="s">
        <v>68</v>
      </c>
      <c r="D46" s="100" t="s">
        <v>68</v>
      </c>
      <c r="E46" s="32"/>
      <c r="F46" s="198" t="s">
        <v>114</v>
      </c>
      <c r="G46" s="102"/>
      <c r="H46">
        <f>IF(F46="Ja",1,0)</f>
        <v>0</v>
      </c>
    </row>
    <row r="47" spans="3:8" ht="42.6" customHeight="1" x14ac:dyDescent="0.2">
      <c r="C47" s="99" t="s">
        <v>185</v>
      </c>
      <c r="D47" s="100" t="s">
        <v>186</v>
      </c>
      <c r="E47" s="32"/>
      <c r="F47" s="198" t="s">
        <v>114</v>
      </c>
      <c r="G47" s="102"/>
      <c r="H47">
        <f>IF(F47="Ja",1,0)</f>
        <v>0</v>
      </c>
    </row>
    <row r="48" spans="3:8" ht="42.6" customHeight="1" x14ac:dyDescent="0.2">
      <c r="C48" s="99" t="s">
        <v>187</v>
      </c>
      <c r="D48" s="100" t="s">
        <v>187</v>
      </c>
      <c r="E48" s="32"/>
      <c r="F48" s="198" t="s">
        <v>114</v>
      </c>
      <c r="G48" s="102"/>
      <c r="H48">
        <f>IF(F48="Ja",1,0)</f>
        <v>0</v>
      </c>
    </row>
    <row r="49" spans="3:8" ht="42.6" customHeight="1" x14ac:dyDescent="0.2">
      <c r="C49" s="99" t="s">
        <v>188</v>
      </c>
      <c r="D49" s="100" t="s">
        <v>189</v>
      </c>
      <c r="E49" s="141"/>
      <c r="F49" s="198" t="s">
        <v>114</v>
      </c>
      <c r="G49" s="102"/>
      <c r="H49">
        <f>IF(F49="Ja",1,0)</f>
        <v>0</v>
      </c>
    </row>
    <row r="50" spans="3:8" ht="42.6" customHeight="1" x14ac:dyDescent="0.2">
      <c r="C50" s="99" t="s">
        <v>190</v>
      </c>
      <c r="D50" s="100" t="s">
        <v>191</v>
      </c>
      <c r="E50" s="32"/>
      <c r="F50" s="198" t="s">
        <v>114</v>
      </c>
      <c r="G50" s="102"/>
      <c r="H50">
        <f>IF(F50="Ja",1,0)</f>
        <v>0</v>
      </c>
    </row>
    <row r="51" spans="3:8" ht="42.6" customHeight="1" x14ac:dyDescent="0.2">
      <c r="C51" s="164" t="s">
        <v>192</v>
      </c>
      <c r="D51" s="100" t="s">
        <v>64</v>
      </c>
      <c r="E51" s="32"/>
      <c r="F51" s="48" t="s">
        <v>114</v>
      </c>
      <c r="G51" s="49" t="s">
        <v>193</v>
      </c>
      <c r="H51">
        <f>IF(OR(F52="Ja",F51="Ja")=TRUE,1,0)</f>
        <v>0</v>
      </c>
    </row>
    <row r="52" spans="3:8" ht="42.6" customHeight="1" x14ac:dyDescent="0.2">
      <c r="C52" s="164" t="s">
        <v>192</v>
      </c>
      <c r="D52" s="100" t="s">
        <v>194</v>
      </c>
      <c r="E52" s="32"/>
      <c r="F52" s="48" t="s">
        <v>114</v>
      </c>
      <c r="G52" s="218" t="s">
        <v>195</v>
      </c>
    </row>
    <row r="53" spans="3:8" ht="42.6" customHeight="1" x14ac:dyDescent="0.2">
      <c r="C53" s="164" t="s">
        <v>192</v>
      </c>
      <c r="D53" s="100" t="s">
        <v>196</v>
      </c>
      <c r="F53" s="48" t="s">
        <v>114</v>
      </c>
      <c r="G53" s="218"/>
    </row>
    <row r="54" spans="3:8" ht="42.6" customHeight="1" x14ac:dyDescent="0.2">
      <c r="C54" s="99" t="s">
        <v>197</v>
      </c>
      <c r="D54" s="100" t="s">
        <v>64</v>
      </c>
      <c r="E54" s="32"/>
      <c r="F54" s="48" t="s">
        <v>114</v>
      </c>
      <c r="G54" s="218"/>
      <c r="H54">
        <f>IF(OR(F55="Ja",F56="Ja",F54="Ja",F57="Ja")=TRUE,1,0)</f>
        <v>0</v>
      </c>
    </row>
    <row r="55" spans="3:8" ht="49.5" customHeight="1" x14ac:dyDescent="0.2">
      <c r="C55" s="99" t="s">
        <v>197</v>
      </c>
      <c r="D55" s="100" t="s">
        <v>194</v>
      </c>
      <c r="E55" s="32"/>
      <c r="F55" s="48" t="s">
        <v>114</v>
      </c>
      <c r="G55" s="218" t="s">
        <v>198</v>
      </c>
    </row>
    <row r="56" spans="3:8" ht="55.5" customHeight="1" x14ac:dyDescent="0.2">
      <c r="C56" s="99" t="s">
        <v>197</v>
      </c>
      <c r="D56" s="100" t="s">
        <v>199</v>
      </c>
      <c r="E56" s="32"/>
      <c r="F56" s="48" t="s">
        <v>114</v>
      </c>
      <c r="G56" s="219"/>
    </row>
    <row r="57" spans="3:8" ht="42.6" customHeight="1" x14ac:dyDescent="0.2">
      <c r="C57" s="99" t="s">
        <v>197</v>
      </c>
      <c r="D57" s="196" t="s">
        <v>200</v>
      </c>
      <c r="E57" s="199"/>
      <c r="F57" s="48" t="s">
        <v>114</v>
      </c>
      <c r="G57" s="125"/>
    </row>
    <row r="58" spans="3:8" ht="42.6" customHeight="1" x14ac:dyDescent="0.2">
      <c r="C58" s="99" t="s">
        <v>201</v>
      </c>
      <c r="D58" s="100" t="s">
        <v>202</v>
      </c>
      <c r="E58" s="32"/>
      <c r="F58" s="198" t="s">
        <v>114</v>
      </c>
      <c r="G58" s="103"/>
      <c r="H58">
        <f>IF(F58="Ja",1,0)</f>
        <v>0</v>
      </c>
    </row>
    <row r="59" spans="3:8" ht="42.6" customHeight="1" x14ac:dyDescent="0.2">
      <c r="C59" s="99" t="s">
        <v>203</v>
      </c>
      <c r="D59" s="100" t="s">
        <v>62</v>
      </c>
      <c r="E59" s="32"/>
      <c r="F59" s="198" t="s">
        <v>114</v>
      </c>
      <c r="G59" s="102"/>
      <c r="H59">
        <f t="shared" ref="H59:H62" si="1">IF(F59="Ja",1,0)</f>
        <v>0</v>
      </c>
    </row>
    <row r="60" spans="3:8" ht="42.6" customHeight="1" x14ac:dyDescent="0.2">
      <c r="C60" s="99" t="s">
        <v>204</v>
      </c>
      <c r="D60" s="100" t="s">
        <v>205</v>
      </c>
      <c r="E60" s="32"/>
      <c r="F60" s="198" t="s">
        <v>114</v>
      </c>
      <c r="G60" s="102"/>
      <c r="H60">
        <f t="shared" si="1"/>
        <v>0</v>
      </c>
    </row>
    <row r="61" spans="3:8" ht="42.6" customHeight="1" x14ac:dyDescent="0.2">
      <c r="C61" s="99" t="s">
        <v>206</v>
      </c>
      <c r="D61" s="100" t="s">
        <v>207</v>
      </c>
      <c r="E61" s="32"/>
      <c r="F61" s="198" t="s">
        <v>114</v>
      </c>
      <c r="G61" s="102"/>
      <c r="H61">
        <f t="shared" si="1"/>
        <v>0</v>
      </c>
    </row>
    <row r="62" spans="3:8" ht="42.6" customHeight="1" x14ac:dyDescent="0.2">
      <c r="C62" s="99" t="s">
        <v>208</v>
      </c>
      <c r="D62" s="100" t="s">
        <v>208</v>
      </c>
      <c r="E62" s="32"/>
      <c r="F62" s="198" t="s">
        <v>114</v>
      </c>
      <c r="G62" s="102"/>
      <c r="H62">
        <f t="shared" si="1"/>
        <v>0</v>
      </c>
    </row>
    <row r="63" spans="3:8" ht="42.6" hidden="1" customHeight="1" x14ac:dyDescent="0.2">
      <c r="C63" s="101"/>
      <c r="D63" s="101"/>
      <c r="G63" s="101"/>
      <c r="H63">
        <f>IF(F64="Ja",1,0)</f>
        <v>0</v>
      </c>
    </row>
    <row r="64" spans="3:8" ht="25.5" customHeight="1" x14ac:dyDescent="0.2">
      <c r="C64" s="203" t="s">
        <v>209</v>
      </c>
      <c r="D64" s="101"/>
      <c r="G64" s="101"/>
    </row>
    <row r="65" spans="3:9" ht="42.6" customHeight="1" x14ac:dyDescent="0.2">
      <c r="C65" s="99" t="s">
        <v>78</v>
      </c>
      <c r="D65" s="100" t="s">
        <v>210</v>
      </c>
      <c r="E65" s="141" t="e" vm="1">
        <v>#VALUE!</v>
      </c>
      <c r="F65" s="198" t="s">
        <v>114</v>
      </c>
      <c r="G65" s="102"/>
      <c r="H65">
        <f>IF(F65="Ja",1,0)</f>
        <v>0</v>
      </c>
    </row>
    <row r="66" spans="3:9" ht="42.6" customHeight="1" x14ac:dyDescent="0.2">
      <c r="C66" s="99" t="s">
        <v>211</v>
      </c>
      <c r="D66" s="100" t="s">
        <v>212</v>
      </c>
      <c r="E66" s="32"/>
      <c r="F66" s="198" t="s">
        <v>114</v>
      </c>
      <c r="G66" s="102"/>
      <c r="H66">
        <f t="shared" ref="H66:H69" si="2">IF(F66="Ja",1,0)</f>
        <v>0</v>
      </c>
    </row>
    <row r="67" spans="3:9" ht="42.6" customHeight="1" x14ac:dyDescent="0.2">
      <c r="C67" s="99" t="s">
        <v>74</v>
      </c>
      <c r="D67" s="100" t="s">
        <v>74</v>
      </c>
      <c r="E67" s="32"/>
      <c r="F67" s="198" t="s">
        <v>114</v>
      </c>
      <c r="G67" s="102"/>
      <c r="H67">
        <f t="shared" si="2"/>
        <v>0</v>
      </c>
    </row>
    <row r="68" spans="3:9" ht="42.6" customHeight="1" x14ac:dyDescent="0.2">
      <c r="C68" s="164" t="s">
        <v>213</v>
      </c>
      <c r="D68" s="100" t="s">
        <v>213</v>
      </c>
      <c r="E68" s="32"/>
      <c r="F68" s="198" t="s">
        <v>114</v>
      </c>
      <c r="G68" s="102" t="s">
        <v>214</v>
      </c>
      <c r="H68">
        <f t="shared" si="2"/>
        <v>0</v>
      </c>
    </row>
    <row r="69" spans="3:9" ht="42.6" customHeight="1" x14ac:dyDescent="0.2">
      <c r="C69" s="99" t="s">
        <v>76</v>
      </c>
      <c r="D69" s="100" t="s">
        <v>76</v>
      </c>
      <c r="E69" s="32"/>
      <c r="F69" s="198" t="s">
        <v>114</v>
      </c>
      <c r="G69" s="102"/>
      <c r="H69">
        <f t="shared" si="2"/>
        <v>0</v>
      </c>
    </row>
    <row r="70" spans="3:9" ht="25.5" customHeight="1" x14ac:dyDescent="0.2">
      <c r="C70" s="203" t="s">
        <v>215</v>
      </c>
      <c r="D70" s="101"/>
      <c r="G70" s="101"/>
    </row>
    <row r="71" spans="3:9" ht="42.6" customHeight="1" x14ac:dyDescent="0.2">
      <c r="C71" s="164" t="s">
        <v>67</v>
      </c>
      <c r="D71" s="100" t="s">
        <v>216</v>
      </c>
      <c r="E71" s="32"/>
      <c r="F71" s="198" t="s">
        <v>114</v>
      </c>
      <c r="G71" s="102"/>
    </row>
    <row r="72" spans="3:9" ht="42.6" customHeight="1" x14ac:dyDescent="0.2">
      <c r="C72" s="164" t="s">
        <v>137</v>
      </c>
      <c r="D72" s="100" t="s">
        <v>217</v>
      </c>
      <c r="E72" s="32"/>
      <c r="F72" s="198" t="s">
        <v>114</v>
      </c>
      <c r="G72" s="102"/>
    </row>
    <row r="73" spans="3:9" ht="42.6" customHeight="1" x14ac:dyDescent="0.2">
      <c r="C73" s="99" t="s">
        <v>218</v>
      </c>
      <c r="D73" s="100" t="s">
        <v>218</v>
      </c>
      <c r="E73" s="32"/>
      <c r="F73" s="198" t="s">
        <v>114</v>
      </c>
      <c r="G73" s="204" t="s">
        <v>219</v>
      </c>
      <c r="H73">
        <f>IF(F73="Ja",1,0)</f>
        <v>0</v>
      </c>
      <c r="I73" s="107" t="str">
        <f>IF(AND(F73="Ja",G73="Muss zuvor abgesprochen sein. Abgesprochen beim Handel mit: 
[Inhalt ersetzen oder hier notieren]"),"Ansprechpartner fehlt","")</f>
        <v/>
      </c>
    </row>
    <row r="74" spans="3:9" ht="63.75" x14ac:dyDescent="0.2">
      <c r="C74" s="99" t="s">
        <v>220</v>
      </c>
      <c r="D74" s="100" t="s">
        <v>221</v>
      </c>
      <c r="E74" s="32"/>
      <c r="F74" s="198" t="s">
        <v>114</v>
      </c>
      <c r="G74" s="204" t="s">
        <v>222</v>
      </c>
      <c r="H74">
        <f t="shared" ref="H74:H75" si="3">IF(F74="Ja",1,0)</f>
        <v>0</v>
      </c>
      <c r="I74" s="107" t="str">
        <f t="shared" ref="I74:I75" si="4">IF(AND(F74="Ja",G74="Muss zuvor abgesprochen sein. Abgesprochen beim Handel mit: 
[Inhalt ersetzen oder hier notieren]"),"Ansprechpartner fehlt","")</f>
        <v/>
      </c>
    </row>
    <row r="75" spans="3:9" ht="42.6" customHeight="1" x14ac:dyDescent="0.2">
      <c r="C75" s="99" t="s">
        <v>223</v>
      </c>
      <c r="D75" s="100" t="s">
        <v>224</v>
      </c>
      <c r="E75" s="32"/>
      <c r="F75" s="198" t="s">
        <v>114</v>
      </c>
      <c r="G75" s="204" t="s">
        <v>225</v>
      </c>
      <c r="H75">
        <f t="shared" si="3"/>
        <v>0</v>
      </c>
      <c r="I75" s="107" t="str">
        <f t="shared" si="4"/>
        <v/>
      </c>
    </row>
    <row r="76" spans="3:9" ht="25.5" customHeight="1" x14ac:dyDescent="0.2">
      <c r="C76" s="203" t="s">
        <v>226</v>
      </c>
      <c r="D76" s="101"/>
      <c r="G76" s="101"/>
    </row>
    <row r="77" spans="3:9" ht="42.6" customHeight="1" x14ac:dyDescent="0.2">
      <c r="C77" s="99" t="s">
        <v>227</v>
      </c>
      <c r="D77" s="100" t="s">
        <v>228</v>
      </c>
      <c r="E77" s="32"/>
      <c r="F77" s="198" t="s">
        <v>114</v>
      </c>
      <c r="G77" s="102"/>
      <c r="H77">
        <f>IF(F77="Ja",1,0)</f>
        <v>0</v>
      </c>
    </row>
    <row r="78" spans="3:9" ht="42.6" customHeight="1" x14ac:dyDescent="0.2">
      <c r="C78" s="99" t="s">
        <v>229</v>
      </c>
      <c r="D78" s="100" t="s">
        <v>230</v>
      </c>
      <c r="E78" s="32"/>
      <c r="F78" s="198" t="s">
        <v>114</v>
      </c>
      <c r="G78" s="102"/>
      <c r="H78">
        <f t="shared" ref="H78" si="5">IF(F78="Ja",1,0)</f>
        <v>0</v>
      </c>
    </row>
    <row r="79" spans="3:9" ht="25.5" customHeight="1" x14ac:dyDescent="0.2">
      <c r="C79" s="203" t="s">
        <v>231</v>
      </c>
      <c r="D79" s="101"/>
      <c r="G79" s="101"/>
    </row>
    <row r="80" spans="3:9" ht="42" customHeight="1" x14ac:dyDescent="0.2">
      <c r="C80" s="164" t="s">
        <v>232</v>
      </c>
      <c r="D80" s="205" t="s">
        <v>233</v>
      </c>
      <c r="E80" s="32"/>
      <c r="F80" s="198" t="s">
        <v>114</v>
      </c>
      <c r="G80" s="102"/>
    </row>
    <row r="83" spans="3:4" x14ac:dyDescent="0.2">
      <c r="C83" s="17" t="s">
        <v>234</v>
      </c>
      <c r="D83" s="17">
        <f>SUM(H12:H80)</f>
        <v>0</v>
      </c>
    </row>
  </sheetData>
  <sheetProtection formatCells="0" formatColumns="0" formatRows="0" insertColumns="0" insertRows="0" insertHyperlinks="0" deleteColumns="0" deleteRows="0" sort="0" autoFilter="0" pivotTables="0"/>
  <mergeCells count="10">
    <mergeCell ref="I12:J12"/>
    <mergeCell ref="I13:J13"/>
    <mergeCell ref="I14:J14"/>
    <mergeCell ref="G52:G54"/>
    <mergeCell ref="G55:G56"/>
    <mergeCell ref="G9:G10"/>
    <mergeCell ref="C9:C10"/>
    <mergeCell ref="D9:D10"/>
    <mergeCell ref="E9:E10"/>
    <mergeCell ref="F9:F10"/>
  </mergeCells>
  <conditionalFormatting sqref="F12:F80">
    <cfRule type="containsText" dxfId="1" priority="30" operator="containsText" text="Nein">
      <formula>NOT(ISERROR(SEARCH("Nein",F12)))</formula>
    </cfRule>
    <cfRule type="containsText" dxfId="0" priority="31" operator="containsText" text="Ja">
      <formula>NOT(ISERROR(SEARCH("Ja",F12)))</formula>
    </cfRule>
  </conditionalFormatting>
  <dataValidations count="1">
    <dataValidation type="list" allowBlank="1" showInputMessage="1" showErrorMessage="1" sqref="F80 F65:F69 F71:F75 F77:F78 F12:F62" xr:uid="{23CC2D4D-FB62-491F-8478-844C10455582}">
      <formula1>"Ja,Nein"</formula1>
    </dataValidation>
  </dataValidations>
  <hyperlinks>
    <hyperlink ref="D20" r:id="rId1" xr:uid="{00000000-0004-0000-0100-000001000000}"/>
    <hyperlink ref="D80" r:id="rId2" display="www.mytime.de" xr:uid="{00000000-0004-0000-0100-000002000000}"/>
  </hyperlinks>
  <pageMargins left="0.7" right="0.7" top="0.78740157499999996" bottom="0.78740157499999996" header="0.3" footer="0.3"/>
  <pageSetup scale="69" fitToHeight="0" orientation="portrait"/>
  <rowBreaks count="1" manualBreakCount="1">
    <brk id="62" min="1" max="6" man="1"/>
  </rowBreaks>
  <drawing r:id="rId3"/>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11">
    <tabColor theme="0"/>
  </sheetPr>
  <dimension ref="A1:J44"/>
  <sheetViews>
    <sheetView workbookViewId="0">
      <selection activeCell="I2" sqref="I2"/>
    </sheetView>
  </sheetViews>
  <sheetFormatPr baseColWidth="10" defaultColWidth="10.7109375" defaultRowHeight="12.75" x14ac:dyDescent="0.2"/>
  <cols>
    <col min="1" max="1" width="24.7109375" style="134" bestFit="1" customWidth="1"/>
    <col min="2" max="2" width="10.7109375" style="134"/>
    <col min="3" max="3" width="19.5703125" style="52" bestFit="1" customWidth="1"/>
    <col min="4" max="4" width="10.7109375" style="134"/>
    <col min="5" max="5" width="4.7109375" style="134" bestFit="1" customWidth="1"/>
    <col min="6" max="6" width="10.7109375" style="134"/>
    <col min="7" max="7" width="22" style="134" bestFit="1" customWidth="1"/>
    <col min="8" max="8" width="10.7109375" style="134"/>
    <col min="9" max="9" width="82" style="134" customWidth="1"/>
    <col min="10" max="10" width="10.7109375" style="135"/>
    <col min="11" max="16384" width="10.7109375" style="134"/>
  </cols>
  <sheetData>
    <row r="1" spans="1:10" x14ac:dyDescent="0.2">
      <c r="A1" s="134" t="s">
        <v>235</v>
      </c>
      <c r="C1" s="134" t="s">
        <v>236</v>
      </c>
      <c r="G1" s="134" t="s">
        <v>237</v>
      </c>
      <c r="I1" s="134" t="s">
        <v>140</v>
      </c>
    </row>
    <row r="2" spans="1:10" x14ac:dyDescent="0.2">
      <c r="A2" s="134" t="s">
        <v>238</v>
      </c>
      <c r="C2" s="134" t="s">
        <v>239</v>
      </c>
      <c r="G2" s="134" t="s">
        <v>240</v>
      </c>
      <c r="I2" s="134" t="s">
        <v>241</v>
      </c>
      <c r="J2" s="135">
        <v>900000</v>
      </c>
    </row>
    <row r="3" spans="1:10" x14ac:dyDescent="0.2">
      <c r="A3" s="134" t="s">
        <v>329</v>
      </c>
      <c r="C3" s="134" t="s">
        <v>315</v>
      </c>
      <c r="G3" s="134" t="s">
        <v>243</v>
      </c>
      <c r="I3" s="134" t="s">
        <v>244</v>
      </c>
      <c r="J3" s="135">
        <v>30000000</v>
      </c>
    </row>
    <row r="4" spans="1:10" x14ac:dyDescent="0.2">
      <c r="A4" s="134" t="s">
        <v>245</v>
      </c>
      <c r="C4" s="134" t="s">
        <v>242</v>
      </c>
      <c r="G4" s="134" t="s">
        <v>247</v>
      </c>
      <c r="I4" s="134" t="s">
        <v>248</v>
      </c>
    </row>
    <row r="5" spans="1:10" x14ac:dyDescent="0.2">
      <c r="A5" s="134" t="s">
        <v>249</v>
      </c>
      <c r="C5" s="134" t="s">
        <v>246</v>
      </c>
      <c r="F5" s="136"/>
      <c r="G5" s="134" t="s">
        <v>251</v>
      </c>
      <c r="I5" s="134" t="s">
        <v>252</v>
      </c>
      <c r="J5" s="135">
        <v>400000</v>
      </c>
    </row>
    <row r="6" spans="1:10" x14ac:dyDescent="0.2">
      <c r="A6" s="134" t="s">
        <v>253</v>
      </c>
      <c r="C6" s="134" t="s">
        <v>250</v>
      </c>
      <c r="F6" s="137"/>
      <c r="G6" s="134" t="s">
        <v>255</v>
      </c>
      <c r="I6" s="134" t="s">
        <v>256</v>
      </c>
      <c r="J6" s="135">
        <v>200000</v>
      </c>
    </row>
    <row r="7" spans="1:10" x14ac:dyDescent="0.2">
      <c r="A7" s="134" t="s">
        <v>257</v>
      </c>
      <c r="C7" s="134" t="s">
        <v>254</v>
      </c>
      <c r="G7" s="134" t="s">
        <v>259</v>
      </c>
      <c r="I7" s="134" t="s">
        <v>260</v>
      </c>
      <c r="J7" s="135">
        <v>200000</v>
      </c>
    </row>
    <row r="8" spans="1:10" x14ac:dyDescent="0.2">
      <c r="A8" s="134" t="s">
        <v>261</v>
      </c>
      <c r="C8" s="134" t="s">
        <v>258</v>
      </c>
      <c r="G8" s="134" t="s">
        <v>263</v>
      </c>
      <c r="I8" s="134" t="s">
        <v>264</v>
      </c>
      <c r="J8" s="135">
        <v>200000</v>
      </c>
    </row>
    <row r="9" spans="1:10" x14ac:dyDescent="0.2">
      <c r="A9" s="134" t="s">
        <v>265</v>
      </c>
      <c r="C9" s="134" t="s">
        <v>262</v>
      </c>
      <c r="G9" s="134" t="s">
        <v>267</v>
      </c>
      <c r="I9" s="134" t="s">
        <v>268</v>
      </c>
      <c r="J9" s="135">
        <v>100000</v>
      </c>
    </row>
    <row r="10" spans="1:10" x14ac:dyDescent="0.2">
      <c r="A10" s="134" t="s">
        <v>269</v>
      </c>
      <c r="C10" s="134" t="s">
        <v>266</v>
      </c>
      <c r="I10" s="134" t="s">
        <v>268</v>
      </c>
      <c r="J10" s="135">
        <v>100000</v>
      </c>
    </row>
    <row r="11" spans="1:10" x14ac:dyDescent="0.2">
      <c r="A11" s="134" t="s">
        <v>271</v>
      </c>
      <c r="C11" s="134" t="s">
        <v>270</v>
      </c>
      <c r="I11" s="134" t="s">
        <v>273</v>
      </c>
      <c r="J11" s="135">
        <v>5000</v>
      </c>
    </row>
    <row r="12" spans="1:10" x14ac:dyDescent="0.2">
      <c r="A12" s="134" t="s">
        <v>274</v>
      </c>
      <c r="C12" s="134" t="s">
        <v>272</v>
      </c>
      <c r="I12" s="134" t="s">
        <v>275</v>
      </c>
      <c r="J12" s="135">
        <v>60000</v>
      </c>
    </row>
    <row r="13" spans="1:10" x14ac:dyDescent="0.2">
      <c r="A13" s="134" t="s">
        <v>276</v>
      </c>
      <c r="C13" s="134" t="s">
        <v>314</v>
      </c>
      <c r="I13" s="134" t="s">
        <v>277</v>
      </c>
      <c r="J13" s="135">
        <v>72000</v>
      </c>
    </row>
    <row r="14" spans="1:10" x14ac:dyDescent="0.2">
      <c r="A14" s="134" t="s">
        <v>278</v>
      </c>
      <c r="I14" s="134" t="s">
        <v>279</v>
      </c>
    </row>
    <row r="15" spans="1:10" x14ac:dyDescent="0.2">
      <c r="A15" s="134" t="s">
        <v>330</v>
      </c>
      <c r="I15" s="134" t="s">
        <v>280</v>
      </c>
      <c r="J15" s="135">
        <v>90000</v>
      </c>
    </row>
    <row r="16" spans="1:10" x14ac:dyDescent="0.2">
      <c r="A16" s="134" t="s">
        <v>281</v>
      </c>
      <c r="I16" s="134" t="s">
        <v>282</v>
      </c>
      <c r="J16" s="135">
        <v>1100000</v>
      </c>
    </row>
    <row r="17" spans="1:10" x14ac:dyDescent="0.2">
      <c r="A17" s="134" t="s">
        <v>283</v>
      </c>
      <c r="I17" s="134" t="s">
        <v>284</v>
      </c>
      <c r="J17" s="135">
        <v>92000</v>
      </c>
    </row>
    <row r="18" spans="1:10" x14ac:dyDescent="0.2">
      <c r="I18" s="134" t="s">
        <v>285</v>
      </c>
    </row>
    <row r="19" spans="1:10" x14ac:dyDescent="0.2">
      <c r="I19" s="134" t="s">
        <v>286</v>
      </c>
    </row>
    <row r="20" spans="1:10" x14ac:dyDescent="0.2">
      <c r="I20" s="134" t="s">
        <v>287</v>
      </c>
    </row>
    <row r="21" spans="1:10" x14ac:dyDescent="0.2">
      <c r="I21" s="134" t="s">
        <v>288</v>
      </c>
    </row>
    <row r="22" spans="1:10" x14ac:dyDescent="0.2">
      <c r="I22" s="134" t="s">
        <v>289</v>
      </c>
    </row>
    <row r="23" spans="1:10" x14ac:dyDescent="0.2">
      <c r="I23" s="134" t="s">
        <v>290</v>
      </c>
    </row>
    <row r="24" spans="1:10" x14ac:dyDescent="0.2">
      <c r="I24" s="134" t="s">
        <v>291</v>
      </c>
    </row>
    <row r="25" spans="1:10" x14ac:dyDescent="0.2">
      <c r="I25" s="134" t="s">
        <v>292</v>
      </c>
    </row>
    <row r="26" spans="1:10" x14ac:dyDescent="0.2">
      <c r="I26" s="134" t="s">
        <v>293</v>
      </c>
    </row>
    <row r="27" spans="1:10" x14ac:dyDescent="0.2">
      <c r="I27" s="134" t="s">
        <v>294</v>
      </c>
      <c r="J27" s="135">
        <v>175000</v>
      </c>
    </row>
    <row r="28" spans="1:10" x14ac:dyDescent="0.2">
      <c r="I28" s="134" t="s">
        <v>295</v>
      </c>
      <c r="J28" s="135">
        <v>300000</v>
      </c>
    </row>
    <row r="29" spans="1:10" x14ac:dyDescent="0.2">
      <c r="I29" s="134" t="s">
        <v>296</v>
      </c>
      <c r="J29" s="135">
        <v>360000</v>
      </c>
    </row>
    <row r="30" spans="1:10" x14ac:dyDescent="0.2">
      <c r="I30" s="134" t="s">
        <v>297</v>
      </c>
      <c r="J30" s="135">
        <v>200000</v>
      </c>
    </row>
    <row r="31" spans="1:10" x14ac:dyDescent="0.2">
      <c r="I31" s="134" t="s">
        <v>298</v>
      </c>
      <c r="J31" s="135">
        <v>200000</v>
      </c>
    </row>
    <row r="32" spans="1:10" x14ac:dyDescent="0.2">
      <c r="I32" s="134" t="s">
        <v>299</v>
      </c>
      <c r="J32" s="135">
        <v>200000</v>
      </c>
    </row>
    <row r="33" spans="9:10" x14ac:dyDescent="0.2">
      <c r="I33" s="134" t="s">
        <v>300</v>
      </c>
      <c r="J33" s="135">
        <v>200000</v>
      </c>
    </row>
    <row r="34" spans="9:10" x14ac:dyDescent="0.2">
      <c r="I34" s="134" t="s">
        <v>301</v>
      </c>
      <c r="J34" s="135">
        <v>200000</v>
      </c>
    </row>
    <row r="35" spans="9:10" x14ac:dyDescent="0.2">
      <c r="I35" s="134" t="s">
        <v>302</v>
      </c>
      <c r="J35" s="135">
        <v>200000</v>
      </c>
    </row>
    <row r="36" spans="9:10" x14ac:dyDescent="0.2">
      <c r="I36" s="134" t="s">
        <v>303</v>
      </c>
      <c r="J36" s="135">
        <v>600000</v>
      </c>
    </row>
    <row r="37" spans="9:10" x14ac:dyDescent="0.2">
      <c r="I37" s="134" t="s">
        <v>304</v>
      </c>
      <c r="J37" s="135">
        <v>200000</v>
      </c>
    </row>
    <row r="38" spans="9:10" x14ac:dyDescent="0.2">
      <c r="I38" s="134" t="s">
        <v>305</v>
      </c>
      <c r="J38" s="135">
        <v>440000</v>
      </c>
    </row>
    <row r="39" spans="9:10" x14ac:dyDescent="0.2">
      <c r="I39" s="134" t="s">
        <v>306</v>
      </c>
      <c r="J39" s="135">
        <v>440000</v>
      </c>
    </row>
    <row r="40" spans="9:10" x14ac:dyDescent="0.2">
      <c r="I40" s="134" t="s">
        <v>307</v>
      </c>
      <c r="J40" s="135">
        <v>450000</v>
      </c>
    </row>
    <row r="41" spans="9:10" x14ac:dyDescent="0.2">
      <c r="I41" s="134" t="s">
        <v>308</v>
      </c>
      <c r="J41" s="135">
        <v>60000</v>
      </c>
    </row>
    <row r="42" spans="9:10" x14ac:dyDescent="0.2">
      <c r="I42" s="134" t="s">
        <v>309</v>
      </c>
    </row>
    <row r="43" spans="9:10" x14ac:dyDescent="0.2">
      <c r="I43" s="134" t="s">
        <v>310</v>
      </c>
    </row>
    <row r="44" spans="9:10" x14ac:dyDescent="0.2">
      <c r="I44" s="134" t="s">
        <v>311</v>
      </c>
    </row>
  </sheetData>
  <sheetProtection selectLockedCells="1" selectUnlockedCells="1"/>
  <sortState xmlns:xlrd2="http://schemas.microsoft.com/office/spreadsheetml/2017/richdata2" ref="C1:C17">
    <sortCondition ref="C1:C17"/>
  </sortState>
  <pageMargins left="0.7" right="0.7" top="0.78740157499999996" bottom="0.78740157499999996" header="0.3" footer="0.3"/>
  <pageSetup orientation="portrait"/>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9f4f123-3edc-4627-91e7-4baeb23c3a20">
      <Terms xmlns="http://schemas.microsoft.com/office/infopath/2007/PartnerControls"/>
    </lcf76f155ced4ddcb4097134ff3c332f>
    <TaxCatchAll xmlns="b3b6335a-1647-497d-a710-883a00432a3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C0EA70D57A1A24BBCC9A5C643CD4290" ma:contentTypeVersion="10" ma:contentTypeDescription="Ein neues Dokument erstellen." ma:contentTypeScope="" ma:versionID="b75b5397c5d5f3ac990cc88e88b0fc25">
  <xsd:schema xmlns:xsd="http://www.w3.org/2001/XMLSchema" xmlns:xs="http://www.w3.org/2001/XMLSchema" xmlns:p="http://schemas.microsoft.com/office/2006/metadata/properties" xmlns:ns2="e9f4f123-3edc-4627-91e7-4baeb23c3a20" xmlns:ns3="b3b6335a-1647-497d-a710-883a00432a34" targetNamespace="http://schemas.microsoft.com/office/2006/metadata/properties" ma:root="true" ma:fieldsID="508287fcbf4db9132e2369b826f348ed" ns2:_="" ns3:_="">
    <xsd:import namespace="e9f4f123-3edc-4627-91e7-4baeb23c3a20"/>
    <xsd:import namespace="b3b6335a-1647-497d-a710-883a00432a3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f4f123-3edc-4627-91e7-4baeb23c3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fca292f6-b4fc-4b03-8647-2e39d9eacbd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3b6335a-1647-497d-a710-883a00432a3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1d06855-c03e-48d7-8042-2e34ea671849}" ma:internalName="TaxCatchAll" ma:showField="CatchAllData" ma:web="b3b6335a-1647-497d-a710-883a00432a3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57DB69-FB01-43E7-80D3-603F86D3132D}">
  <ds:schemaRefs>
    <ds:schemaRef ds:uri="http://schemas.microsoft.com/office/2006/metadata/properties"/>
    <ds:schemaRef ds:uri="http://purl.org/dc/dcmitype/"/>
    <ds:schemaRef ds:uri="http://schemas.openxmlformats.org/package/2006/metadata/core-properties"/>
    <ds:schemaRef ds:uri="http://schemas.microsoft.com/office/2006/documentManagement/types"/>
    <ds:schemaRef ds:uri="http://purl.org/dc/elements/1.1/"/>
    <ds:schemaRef ds:uri="http://schemas.microsoft.com/office/infopath/2007/PartnerControls"/>
    <ds:schemaRef ds:uri="e9f4f123-3edc-4627-91e7-4baeb23c3a20"/>
    <ds:schemaRef ds:uri="http://www.w3.org/XML/1998/namespace"/>
    <ds:schemaRef ds:uri="b3b6335a-1647-497d-a710-883a00432a34"/>
    <ds:schemaRef ds:uri="http://purl.org/dc/terms/"/>
  </ds:schemaRefs>
</ds:datastoreItem>
</file>

<file path=customXml/itemProps2.xml><?xml version="1.0" encoding="utf-8"?>
<ds:datastoreItem xmlns:ds="http://schemas.openxmlformats.org/officeDocument/2006/customXml" ds:itemID="{60F915DD-5BAB-48BA-80CA-BA64E51D6E1E}">
  <ds:schemaRefs>
    <ds:schemaRef ds:uri="http://schemas.microsoft.com/sharepoint/v3/contenttype/forms"/>
  </ds:schemaRefs>
</ds:datastoreItem>
</file>

<file path=customXml/itemProps3.xml><?xml version="1.0" encoding="utf-8"?>
<ds:datastoreItem xmlns:ds="http://schemas.openxmlformats.org/officeDocument/2006/customXml" ds:itemID="{2A1E64F0-D6A2-4CE3-9888-A0C865FEED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f4f123-3edc-4627-91e7-4baeb23c3a20"/>
    <ds:schemaRef ds:uri="b3b6335a-1647-497d-a710-883a00432a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7</vt:i4>
      </vt:variant>
    </vt:vector>
  </HeadingPairs>
  <TitlesOfParts>
    <vt:vector size="15" baseType="lpstr">
      <vt:lpstr>Rahmendaten</vt:lpstr>
      <vt:lpstr>Coupon-Daten Classic</vt:lpstr>
      <vt:lpstr>Coupon-Daten Digital</vt:lpstr>
      <vt:lpstr>Coupon-Daten Check-Out</vt:lpstr>
      <vt:lpstr>Coupon-Daten Rossmann</vt:lpstr>
      <vt:lpstr>GTIN</vt:lpstr>
      <vt:lpstr>Händlerübersicht</vt:lpstr>
      <vt:lpstr>_</vt:lpstr>
      <vt:lpstr>'Coupon-Daten Check-Out'!Druckbereich</vt:lpstr>
      <vt:lpstr>'Coupon-Daten Classic'!Druckbereich</vt:lpstr>
      <vt:lpstr>'Coupon-Daten Digital'!Druckbereich</vt:lpstr>
      <vt:lpstr>'Coupon-Daten Rossmann'!Druckbereich</vt:lpstr>
      <vt:lpstr>GTIN!Druckbereich</vt:lpstr>
      <vt:lpstr>Händlerübersicht!Druckbereich</vt:lpstr>
      <vt:lpstr>Rahmendaten!Druckbereich</vt:lpstr>
    </vt:vector>
  </TitlesOfParts>
  <Manager/>
  <Company>acardo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jdelewski</dc:creator>
  <cp:keywords/>
  <dc:description/>
  <cp:lastModifiedBy>Kevin Mohr</cp:lastModifiedBy>
  <cp:revision/>
  <dcterms:created xsi:type="dcterms:W3CDTF">2009-09-07T15:20:22Z</dcterms:created>
  <dcterms:modified xsi:type="dcterms:W3CDTF">2026-05-01T10:39:38Z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0x0101008C0EA70D57A1A24BBCC9A5C643CD4290</vt:lpwstr>
  </property>
  <property fmtid="{D5CDD505-2E9C-101B-9397-08002B2CF9AE}" pid="3" name="MediaServiceImageTags">
    <vt:lpwstr/>
  </property>
  <property fmtid="{D5CDD505-2E9C-101B-9397-08002B2CF9AE}" pid="4" name="{A44787D4-0540-4523-9961-78E4036D8C6D}">
    <vt:lpwstr>{5E43A831-4EAF-4A98-964A-82FDA3FFFDAC}</vt:lpwstr>
  </property>
</Properties>
</file>